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Š Rude Silvija\Desktop\I- TRANSPARENTNOST\"/>
    </mc:Choice>
  </mc:AlternateContent>
  <xr:revisionPtr revIDLastSave="0" documentId="13_ncr:1_{85309ACA-00BF-4A3D-B507-EB714956203E}" xr6:coauthVersionLast="36" xr6:coauthVersionMax="36" xr10:uidLastSave="{00000000-0000-0000-0000-000000000000}"/>
  <bookViews>
    <workbookView xWindow="-120" yWindow="-120" windowWidth="28800" windowHeight="14400" activeTab="1" xr2:uid="{00000000-000D-0000-FFFF-FFFF00000000}"/>
  </bookViews>
  <sheets>
    <sheet name="- KATEGORIJA 1" sheetId="1" r:id="rId1"/>
    <sheet name="KATEGORIJA 2" sheetId="7" r:id="rId2"/>
  </sheets>
  <definedNames>
    <definedName name="Br_fakture" localSheetId="1">#REF!</definedName>
    <definedName name="Br_fakture">#REF!</definedName>
    <definedName name="NazivTvrtke" localSheetId="1">'KATEGORIJA 2'!#REF!</definedName>
    <definedName name="NazivTvrtke">'- KATEGORIJA 1'!#REF!</definedName>
    <definedName name="PojedinostiOBrFakture">"PojedinostiOFakturi[Br fakture]"</definedName>
    <definedName name="rngInvoice" localSheetId="1">'KATEGORIJA 2'!#REF!</definedName>
    <definedName name="rngInvoice">'- KATEGORIJA 1'!#REF!</definedName>
    <definedName name="TraženjeKupca" localSheetId="1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F61" i="1" l="1"/>
  <c r="F27" i="7"/>
  <c r="B17" i="7" l="1" a="1"/>
  <c r="B17" i="7" s="1"/>
  <c r="C17" i="7" a="1"/>
  <c r="C17" i="7" s="1"/>
  <c r="B10" i="7" a="1"/>
  <c r="B10" i="7" s="1"/>
  <c r="C10" i="7" a="1"/>
  <c r="C10" i="7" s="1"/>
  <c r="B8" i="7" l="1" a="1"/>
  <c r="B8" i="7" s="1"/>
  <c r="C8" i="7" a="1"/>
  <c r="C8" i="7" s="1"/>
  <c r="B11" i="7" a="1"/>
  <c r="B11" i="7" s="1"/>
  <c r="C11" i="7" a="1"/>
  <c r="C11" i="7" s="1"/>
  <c r="B12" i="7" a="1"/>
  <c r="B12" i="7" s="1"/>
  <c r="C12" i="7" a="1"/>
  <c r="C12" i="7" s="1"/>
  <c r="B22" i="7" a="1"/>
  <c r="B22" i="7" s="1"/>
  <c r="C22" i="7" a="1"/>
  <c r="C22" i="7" s="1"/>
</calcChain>
</file>

<file path=xl/sharedStrings.xml><?xml version="1.0" encoding="utf-8"?>
<sst xmlns="http://schemas.openxmlformats.org/spreadsheetml/2006/main" count="307" uniqueCount="185">
  <si>
    <t>ZAGREB</t>
  </si>
  <si>
    <t>VELIKA GORICA</t>
  </si>
  <si>
    <t>DRŽAVNI PRORAČUN RH</t>
  </si>
  <si>
    <t>HP-HRVATSKA POŠTA D.D.</t>
  </si>
  <si>
    <t>HRVATSKI TELEKOM D.D.</t>
  </si>
  <si>
    <t>3231 USLUGE TELEFONA, POŠTE I PRIJEVOZA</t>
  </si>
  <si>
    <t>3223 ENERGIJA</t>
  </si>
  <si>
    <t>Naziv primatelja</t>
  </si>
  <si>
    <t>OIB primatelja</t>
  </si>
  <si>
    <t>Sjedište primatelja</t>
  </si>
  <si>
    <t>Vrsta rashoda i izdatka</t>
  </si>
  <si>
    <t>3113 PLAĆE ZA PREKOVREMENI RAD</t>
  </si>
  <si>
    <t>3431 BANKARSKE USLUGE  I USLUGE PLATNOG PROMETA</t>
  </si>
  <si>
    <t>3235 ZAKUPNINE I NAJAMNINE</t>
  </si>
  <si>
    <t>3238 RAČUNALNE USLUGE</t>
  </si>
  <si>
    <t>3221 UREDSKI MATERIJAL I OSTALI MATERIJALNI RASHODI</t>
  </si>
  <si>
    <t>KONZUM PLUS D.O.O.</t>
  </si>
  <si>
    <t>Adresa:  Rude 93</t>
  </si>
  <si>
    <t>E-pošta: ured@os-rude.skole.hr</t>
  </si>
  <si>
    <t>SAMOBOR</t>
  </si>
  <si>
    <t>3222 MATERIJAL I SIROVINE</t>
  </si>
  <si>
    <t>VINDIJA D.D.</t>
  </si>
  <si>
    <t>VARAŽDIN</t>
  </si>
  <si>
    <t>Naziv ustanove: OSNOVNA ŠKOLA RUDE</t>
  </si>
  <si>
    <t>Adresa: Rude 93</t>
  </si>
  <si>
    <t>Poštanski broj i grad: 10 430 Samobor</t>
  </si>
  <si>
    <t>ILDAKS D.O.O.</t>
  </si>
  <si>
    <t>3224 MATERIJAL I DJELOVI ZA TEKUĆE I INVESTICIJSKO ODRŽAVANJE</t>
  </si>
  <si>
    <t>COMBO -obrt za usluge prijevoza</t>
  </si>
  <si>
    <t>SAMOBORSKI OTOK</t>
  </si>
  <si>
    <t>DUPLICO D.O.O.</t>
  </si>
  <si>
    <t>GORNJI STUPNIK</t>
  </si>
  <si>
    <t>SATUS RAČUNAJA j.d.o.o.</t>
  </si>
  <si>
    <t>3238  RAČUNALNE USLUGE</t>
  </si>
  <si>
    <t>DOKUMENT IT D.O.O.</t>
  </si>
  <si>
    <t>TOOLS4SCHOOLS D.O.O.</t>
  </si>
  <si>
    <t xml:space="preserve">ZAGREBAČKA BANKA D.D. </t>
  </si>
  <si>
    <t>3132 DOPRINOS NA BRUTO</t>
  </si>
  <si>
    <t xml:space="preserve"> Broj telefona: 01/3379 110</t>
  </si>
  <si>
    <t>OIB: 91637206705</t>
  </si>
  <si>
    <t>Web-mjesto: http://os-rude.skole.hr/</t>
  </si>
  <si>
    <t>Opis</t>
  </si>
  <si>
    <t>Doprinos za zdravstveno osiguranje</t>
  </si>
  <si>
    <t>DJELATNICI ŠKOLE</t>
  </si>
  <si>
    <t>POMOĆNICI U NASTAVI</t>
  </si>
  <si>
    <t>Iznos €</t>
  </si>
  <si>
    <t>Telefonski broj: 01 /3379 110</t>
  </si>
  <si>
    <t>Platni promet-provizija</t>
  </si>
  <si>
    <t>Najam fotokoprinih aparata i obračun kopija</t>
  </si>
  <si>
    <t>Cloud aplikacija E-ured za Škole</t>
  </si>
  <si>
    <t>Namirnice -škol.kuhinja</t>
  </si>
  <si>
    <t>Prekovremeni rad, stručno metodička priprema</t>
  </si>
  <si>
    <r>
      <t xml:space="preserve">Iznos </t>
    </r>
    <r>
      <rPr>
        <sz val="12"/>
        <color theme="4" tint="-0.24994659260841701"/>
        <rFont val="Calibri"/>
        <family val="2"/>
        <charset val="238"/>
      </rPr>
      <t>€</t>
    </r>
  </si>
  <si>
    <t>3214 OSTALE NAKNADE TROŠKOVA ZAPOSLENIMA</t>
  </si>
  <si>
    <t>loko vožnja</t>
  </si>
  <si>
    <t>USTANOVA SPORTSKI OBJEKTI SAMOBOR</t>
  </si>
  <si>
    <t>PROVIS D.O.O.</t>
  </si>
  <si>
    <t>3121 OSTALI RASHODI ZA ZAPOSLENE</t>
  </si>
  <si>
    <t>3237 INTELEKTUALNE I OSOBNE USLUGE</t>
  </si>
  <si>
    <t>ODVJETNICA IVANA BRKIĆ</t>
  </si>
  <si>
    <t>3237  INTELEKTUALNE I OSOBNE USLUGE</t>
  </si>
  <si>
    <t>CENTAR INKLUZIVNE POTPORE IDEM SAMOBOR</t>
  </si>
  <si>
    <t>INFORMACIJA O TROŠENJU SREDSTAVA ZA SRPANJ 2024. GODINE</t>
  </si>
  <si>
    <t>UKUPNO ZA SRPANJ 2024.</t>
  </si>
  <si>
    <t>INFORMACIJA O TROŠENJU SREDSTAVA ZA SRPANJ  2024. GODINE</t>
  </si>
  <si>
    <t xml:space="preserve">  </t>
  </si>
  <si>
    <t xml:space="preserve"> 3211 SLUŽBENA PUTOVANJA </t>
  </si>
  <si>
    <t xml:space="preserve"> Dnevnice za službeni put u zemlji </t>
  </si>
  <si>
    <t xml:space="preserve"> Naknade za prijevoz na službenom putu </t>
  </si>
  <si>
    <t>NAKLADA KOSINJ D.O.O.</t>
  </si>
  <si>
    <t>Priručnik za stručne suradnike-soc.pedagoge</t>
  </si>
  <si>
    <t>Higijenski ulošci</t>
  </si>
  <si>
    <t>GLOBAL DISTRI D.O.O.</t>
  </si>
  <si>
    <t>KATARINA ZRINSKI D.O.O.</t>
  </si>
  <si>
    <t>Literatura za glazbeni, prirodu, vjeronauk</t>
  </si>
  <si>
    <t>Sredstva za čišćenje</t>
  </si>
  <si>
    <t>Sredstva za čišćenje i materijal za higijenske potrebe</t>
  </si>
  <si>
    <t>NARODNE NOVINE D.D.</t>
  </si>
  <si>
    <t>Pohvalnice, plava zaštićena podloga, obrazac prijave</t>
  </si>
  <si>
    <t>TEHNOPROMET 93 D.O.O.</t>
  </si>
  <si>
    <t>MAKROMIKRO GRUPA D.O.O.</t>
  </si>
  <si>
    <t>Toneri, kuverte, fotokopirni papir, fascikli, olovke..</t>
  </si>
  <si>
    <t>PARNA PEKARNA -OBRT VL. ANDREAS NIKL</t>
  </si>
  <si>
    <t>Pekarski proizvodi-školska prehrana za 5 i 6/24</t>
  </si>
  <si>
    <t>LEDO PLUS D.O.O.</t>
  </si>
  <si>
    <t xml:space="preserve">Električna energija i mrežarina za svibanj i lipanj 2024 </t>
  </si>
  <si>
    <t>HEP-OPSKRBA D.O.O.</t>
  </si>
  <si>
    <t>Materijal za domara, armaturna mreža, potrošni materijal za uređenje igrališta</t>
  </si>
  <si>
    <t>Kliješta</t>
  </si>
  <si>
    <t>Potrepštine za domara (boja, sprej)</t>
  </si>
  <si>
    <t>Sredstva za čišćenje (dominol, sredstvo za zaštitu podova, čistilo masnoće i mrlja)</t>
  </si>
  <si>
    <t>KALINOVICA PRIJEVOZ J.D.O.O.</t>
  </si>
  <si>
    <t>KALINOVICA</t>
  </si>
  <si>
    <t>Prijevoz učenika na izlet (nagrada)</t>
  </si>
  <si>
    <t>Taxi prijevoz za posebni razredni odjel 6/24</t>
  </si>
  <si>
    <t>Telefon za 6/24</t>
  </si>
  <si>
    <t>Poštarina za 6/24</t>
  </si>
  <si>
    <t>SMART&amp;SIMPLY D.O.O.</t>
  </si>
  <si>
    <t>3232 USLUGE TEKUĆEG I INVESTICIJSKOG ODRŽAVANJA</t>
  </si>
  <si>
    <t>AUTOPRIJEVOZNIK ŽELJKO KOŠČICA</t>
  </si>
  <si>
    <t>RUDE, SAMOBOR</t>
  </si>
  <si>
    <t>Strojni utovar i odvoz</t>
  </si>
  <si>
    <t>SPONA D.O.O.</t>
  </si>
  <si>
    <t>SESVETE</t>
  </si>
  <si>
    <t>Demontaža peći za centr.grijanje, instalacija vode i odvoda</t>
  </si>
  <si>
    <t>L.Z.D. ELEKTRO J.D.O.O.</t>
  </si>
  <si>
    <t>BREGANA</t>
  </si>
  <si>
    <t>Nova rasvjetna tijela -zgrada školskog igrališta</t>
  </si>
  <si>
    <t>Elektroinstalacijski radovi na zgradi školskog igrališta</t>
  </si>
  <si>
    <t>BRAVARIJA ŠIMUNEC D.O.O.</t>
  </si>
  <si>
    <t>SKEN-MONT D.O.O.</t>
  </si>
  <si>
    <t>Usluga izvođenja građevinskih radova na pripremi terena za školsko igralište</t>
  </si>
  <si>
    <t>Postavljanje panel ograde na školskom igralištu</t>
  </si>
  <si>
    <t>Postavljanje zaštitnih rešetaka na prozore i vrata na zgradi školskog igrališta</t>
  </si>
  <si>
    <t>Postavljanje kanalica sa željeznom rešetkom</t>
  </si>
  <si>
    <t>Izrada platoa i postava biološkog pročistaća vode</t>
  </si>
  <si>
    <t>Doprema betona i zalijevanje temelja novo postavljenih igrala na školskom igralištu</t>
  </si>
  <si>
    <t>VODOOPSKRBA I ODVODNJA D.O.O.</t>
  </si>
  <si>
    <t>3234 KOMUNALNE USLUGE</t>
  </si>
  <si>
    <t>KOMUNALAC D.O.O.</t>
  </si>
  <si>
    <t>Opskrba vodom za 5 i 6/24</t>
  </si>
  <si>
    <t>Odvoz smeća  za 5 i 6/24</t>
  </si>
  <si>
    <t>Najam prostora dvorane za lipanj 2024</t>
  </si>
  <si>
    <t>Održavanje lokalne mreže i računalne opreme za 7/24</t>
  </si>
  <si>
    <t>VIV@info</t>
  </si>
  <si>
    <t>LIBUSOFT CICOM D.O.O.</t>
  </si>
  <si>
    <t>Održavanje računalnog programa za 6 i 7/24</t>
  </si>
  <si>
    <t>Korištenje i održavanje prog.podr. Zaki za 6 i 7/24</t>
  </si>
  <si>
    <t>Mjesečno korištenje baze+ virman invalidi za 7/24</t>
  </si>
  <si>
    <t>FINANCIJSKA AGENCIJA</t>
  </si>
  <si>
    <t>Naknada za e-račun 5 i 6/24</t>
  </si>
  <si>
    <t>ZAVOD ZA JAVNO ZDRAVSTVO ZAGREBAČKE ŽUPANIJE</t>
  </si>
  <si>
    <t>ZAPREŠIĆ</t>
  </si>
  <si>
    <t>3236 ZDRAVSTVENE I VETERINARSKE USLUGE</t>
  </si>
  <si>
    <t>Logopedske radionice u  svibnju i lipnju</t>
  </si>
  <si>
    <t>Pravne usluge-GDPR za svibanj 24</t>
  </si>
  <si>
    <t>E.S.K. D.O.O.</t>
  </si>
  <si>
    <t>Brisevi, otisci, ispirci površina i analiza hrane</t>
  </si>
  <si>
    <t>06135698286</t>
  </si>
  <si>
    <t>Usluge obavljanja poslova zaštite na radu 7-12/24</t>
  </si>
  <si>
    <t>CROATIA OSIGURANJE D.D.</t>
  </si>
  <si>
    <t>3292 PREMIJE OSIGURANJA</t>
  </si>
  <si>
    <t>Premija osiguranja (požar, provala, lom stakla) II. Obrok</t>
  </si>
  <si>
    <t>3293 REPREZENTACIJA</t>
  </si>
  <si>
    <t>Reprezentacija- aktiv</t>
  </si>
  <si>
    <t>ZLATNA KAPLJICA J.D.O.O.</t>
  </si>
  <si>
    <t>GRDANJCI, SAMOBOR</t>
  </si>
  <si>
    <t xml:space="preserve"> ZAGREB </t>
  </si>
  <si>
    <t xml:space="preserve"> 3299 OSTALI NESPOMENUTI RASHODI POSLOVANJA </t>
  </si>
  <si>
    <t xml:space="preserve"> Naknada za usluge putem dig.cetrifikata e-paket za 5. i 6/2024 </t>
  </si>
  <si>
    <t>3296 TROŠKOVI SUDSKIH POSTUPAKA</t>
  </si>
  <si>
    <t>Trošak parničnog postupka- sudske tužbe L.B.</t>
  </si>
  <si>
    <t>3433 ZATEZNE KAMATE</t>
  </si>
  <si>
    <t>Zatezne kamate za poreze, doprinose, plaću- sudske tužbe L.B.</t>
  </si>
  <si>
    <t>3133 DOPRINOS NA BRUTO</t>
  </si>
  <si>
    <t>Doprinos za obvezno osiguranje u slučaju nezaposlenosti</t>
  </si>
  <si>
    <t>05743327409</t>
  </si>
  <si>
    <t>3812 TEKUĆE DONACIJE U NARAVI</t>
  </si>
  <si>
    <t>MIPLAST OBRT</t>
  </si>
  <si>
    <t>4214 OSTALI GRAĐEVINSKI OBJEKTI</t>
  </si>
  <si>
    <t>Biološki pročistać-objekt za obradu otpadnih voda</t>
  </si>
  <si>
    <t>KOVAČIĆ STOLARIJA  OBRT</t>
  </si>
  <si>
    <t>KAŠINA</t>
  </si>
  <si>
    <t>4221 UREDSKA OPREMA I NAMJEŠTAJ</t>
  </si>
  <si>
    <t>Oprema za ljetnu učionicu-klupe i stolovi od balvana (set)</t>
  </si>
  <si>
    <t>4223 OPREMA ZA ODRŽAVANJE I ZAŠTITU</t>
  </si>
  <si>
    <t>Klima uređaji</t>
  </si>
  <si>
    <t>GHIA SPORT D.O.O.</t>
  </si>
  <si>
    <t>PAZIN</t>
  </si>
  <si>
    <t>4226 SPORTSKA I GLAZBENA OPREMA</t>
  </si>
  <si>
    <t>Košarkaška konstrukcija (streetball)</t>
  </si>
  <si>
    <t>4227 UREĐAJI, STROJEVI I OPREMA ZA OSTALE NAMJENE</t>
  </si>
  <si>
    <t>Urbana oprema za park-klupe s naslonom i koševi</t>
  </si>
  <si>
    <t>3111 PLAĆE ZA REDOVAN RAD</t>
  </si>
  <si>
    <t>Plaća po sudskim presudama (L.B.)</t>
  </si>
  <si>
    <t>Naknada za neiskorišteni godišnji odmor</t>
  </si>
  <si>
    <t>3212 NAKNADE ZA PRIJEVOZ</t>
  </si>
  <si>
    <t xml:space="preserve">3111 BRUTO PLAĆE ZA REDOVAN RAD </t>
  </si>
  <si>
    <t>Prijevoz na posao i s posla za 6/2024</t>
  </si>
  <si>
    <t>3212 NAKNADA ZA PRIJEVOZ</t>
  </si>
  <si>
    <t>Bruto plaće za redovan rad za 6/2024</t>
  </si>
  <si>
    <t xml:space="preserve"> 3114 PLAĆE ZA POSEBNE UVJETE RADA </t>
  </si>
  <si>
    <t xml:space="preserve"> Kombinacije, otežani uvjeti, prilagođeni program, smjenski rad </t>
  </si>
  <si>
    <t>3295 NOVČANA NAKNADA POSLODAVCA ZBOG NEZAPOŠLJAVANJA OSOBA S INVALIDITETOM</t>
  </si>
  <si>
    <t>Naknada za invalide  za 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</si>
</sst>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20"/>
      <color theme="0"/>
      <name val="Bookman Old Style"/>
      <family val="1"/>
      <charset val="238"/>
    </font>
    <font>
      <sz val="12"/>
      <color theme="1"/>
      <name val="Bookman Old Style"/>
      <family val="1"/>
      <charset val="238"/>
    </font>
    <font>
      <b/>
      <sz val="14"/>
      <color theme="4" tint="-0.499984740745262"/>
      <name val="Bookman Old Style"/>
      <family val="1"/>
      <charset val="238"/>
    </font>
    <font>
      <sz val="12"/>
      <color theme="7" tint="-0.249977111117893"/>
      <name val="Bookman Old Style"/>
      <family val="1"/>
      <charset val="238"/>
    </font>
    <font>
      <sz val="10"/>
      <name val="Bookman Old Style"/>
      <family val="1"/>
      <charset val="238"/>
    </font>
    <font>
      <sz val="12"/>
      <color theme="4" tint="-0.24994659260841701"/>
      <name val="Bookman Old Style"/>
      <family val="1"/>
      <charset val="238"/>
    </font>
    <font>
      <sz val="12"/>
      <name val="Bookman Old Style"/>
      <family val="1"/>
      <charset val="238"/>
    </font>
    <font>
      <b/>
      <sz val="18"/>
      <color theme="0"/>
      <name val="Bookman Old Style"/>
      <family val="1"/>
      <charset val="238"/>
    </font>
    <font>
      <sz val="12"/>
      <color theme="4" tint="-0.24994659260841701"/>
      <name val="Calibri"/>
      <family val="2"/>
      <charset val="238"/>
    </font>
    <font>
      <sz val="12"/>
      <color theme="2" tint="-0.89996032593768116"/>
      <name val="Bookman Old Style"/>
      <family val="1"/>
      <charset val="238"/>
    </font>
    <font>
      <sz val="12"/>
      <color rgb="FFFF0000"/>
      <name val="Bookman Old Style"/>
      <family val="1"/>
      <charset val="238"/>
    </font>
    <font>
      <sz val="10"/>
      <color theme="1"/>
      <name val="Calibri"/>
      <family val="2"/>
      <scheme val="minor"/>
    </font>
    <font>
      <b/>
      <sz val="12"/>
      <color theme="1"/>
      <name val="Bookman Old Style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2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1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3" applyNumberFormat="0" applyAlignment="0" applyProtection="0"/>
    <xf numFmtId="0" fontId="20" fillId="10" borderId="4" applyNumberFormat="0" applyAlignment="0" applyProtection="0"/>
    <xf numFmtId="0" fontId="21" fillId="10" borderId="3" applyNumberFormat="0" applyAlignment="0" applyProtection="0"/>
    <xf numFmtId="0" fontId="22" fillId="0" borderId="5" applyNumberFormat="0" applyFill="0" applyAlignment="0" applyProtection="0"/>
    <xf numFmtId="0" fontId="23" fillId="11" borderId="6" applyNumberFormat="0" applyAlignment="0" applyProtection="0"/>
    <xf numFmtId="0" fontId="15" fillId="12" borderId="7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1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7" fillId="2" borderId="0" xfId="0" applyNumberFormat="1" applyFont="1" applyFill="1" applyBorder="1" applyAlignment="1" applyProtection="1">
      <alignment horizontal="center" vertical="center"/>
    </xf>
    <xf numFmtId="0" fontId="27" fillId="2" borderId="0" xfId="0" applyNumberFormat="1" applyFont="1" applyFill="1" applyBorder="1" applyAlignment="1">
      <alignment horizontal="center" vertical="center"/>
    </xf>
    <xf numFmtId="44" fontId="27" fillId="2" borderId="0" xfId="0" applyNumberFormat="1" applyFont="1" applyFill="1" applyBorder="1" applyAlignment="1">
      <alignment horizontal="center" vertical="center"/>
    </xf>
    <xf numFmtId="44" fontId="27" fillId="2" borderId="0" xfId="0" applyNumberFormat="1" applyFont="1" applyFill="1" applyBorder="1" applyAlignment="1">
      <alignment horizontal="center" vertical="center" wrapText="1"/>
    </xf>
    <xf numFmtId="43" fontId="27" fillId="0" borderId="0" xfId="0" applyNumberFormat="1" applyFont="1" applyFill="1" applyBorder="1" applyAlignment="1">
      <alignment horizontal="center" vertical="center"/>
    </xf>
    <xf numFmtId="0" fontId="27" fillId="35" borderId="0" xfId="0" applyNumberFormat="1" applyFont="1" applyFill="1" applyAlignment="1">
      <alignment horizontal="center" vertical="center"/>
    </xf>
    <xf numFmtId="0" fontId="31" fillId="0" borderId="0" xfId="8" applyFont="1" applyFill="1" applyBorder="1" applyAlignment="1" applyProtection="1">
      <alignment horizontal="center" vertical="center"/>
    </xf>
    <xf numFmtId="0" fontId="31" fillId="0" borderId="0" xfId="8" applyFont="1" applyFill="1" applyAlignment="1" applyProtection="1">
      <alignment horizontal="center" vertical="center"/>
    </xf>
    <xf numFmtId="0" fontId="29" fillId="3" borderId="0" xfId="7" applyFont="1" applyBorder="1" applyAlignment="1">
      <alignment horizontal="left" vertical="center" wrapText="1"/>
    </xf>
    <xf numFmtId="0" fontId="32" fillId="3" borderId="0" xfId="7" applyFont="1" applyBorder="1" applyAlignment="1">
      <alignment horizontal="left" vertical="center" wrapText="1"/>
    </xf>
    <xf numFmtId="0" fontId="35" fillId="3" borderId="0" xfId="7" applyFont="1" applyAlignment="1" applyProtection="1">
      <alignment vertical="top" wrapText="1"/>
    </xf>
    <xf numFmtId="0" fontId="32" fillId="3" borderId="0" xfId="7" applyFont="1" applyAlignment="1">
      <alignment horizontal="left" vertical="center" wrapText="1"/>
    </xf>
    <xf numFmtId="0" fontId="26" fillId="37" borderId="8" xfId="6" applyFont="1" applyFill="1" applyBorder="1" applyAlignment="1" applyProtection="1">
      <alignment vertical="top" wrapText="1"/>
    </xf>
    <xf numFmtId="0" fontId="30" fillId="0" borderId="8" xfId="0" applyFont="1" applyBorder="1" applyProtection="1">
      <alignment vertical="top" wrapText="1"/>
    </xf>
    <xf numFmtId="0" fontId="31" fillId="2" borderId="0" xfId="8" applyFont="1" applyFill="1" applyBorder="1" applyAlignment="1" applyProtection="1">
      <alignment horizontal="center" vertical="center"/>
    </xf>
    <xf numFmtId="0" fontId="36" fillId="2" borderId="0" xfId="0" applyNumberFormat="1" applyFont="1" applyFill="1" applyBorder="1" applyAlignment="1" applyProtection="1">
      <alignment horizontal="center" vertical="center"/>
    </xf>
    <xf numFmtId="0" fontId="36" fillId="2" borderId="0" xfId="0" applyNumberFormat="1" applyFont="1" applyFill="1" applyBorder="1" applyAlignment="1">
      <alignment horizontal="center" vertical="center"/>
    </xf>
    <xf numFmtId="44" fontId="36" fillId="2" borderId="0" xfId="0" applyNumberFormat="1" applyFont="1" applyFill="1" applyBorder="1" applyAlignment="1">
      <alignment horizontal="center" vertical="center"/>
    </xf>
    <xf numFmtId="44" fontId="36" fillId="2" borderId="0" xfId="0" applyNumberFormat="1" applyFont="1" applyFill="1" applyBorder="1" applyAlignment="1">
      <alignment horizontal="center" vertical="center" wrapText="1"/>
    </xf>
    <xf numFmtId="43" fontId="36" fillId="36" borderId="0" xfId="0" applyNumberFormat="1" applyFont="1" applyFill="1" applyBorder="1" applyAlignment="1">
      <alignment horizontal="center" vertical="center"/>
    </xf>
    <xf numFmtId="0" fontId="36" fillId="2" borderId="0" xfId="0" applyNumberFormat="1" applyFont="1" applyFill="1" applyAlignment="1">
      <alignment horizontal="center" vertical="center"/>
    </xf>
    <xf numFmtId="43" fontId="36" fillId="0" borderId="0" xfId="0" applyNumberFormat="1" applyFont="1" applyFill="1" applyBorder="1" applyAlignment="1">
      <alignment horizontal="center" vertical="center"/>
    </xf>
    <xf numFmtId="0" fontId="36" fillId="36" borderId="0" xfId="0" applyFont="1" applyFill="1" applyAlignment="1" applyProtection="1">
      <alignment vertical="center"/>
    </xf>
    <xf numFmtId="0" fontId="37" fillId="0" borderId="0" xfId="0" applyFont="1" applyAlignment="1" applyProtection="1">
      <alignment vertical="center"/>
    </xf>
    <xf numFmtId="0" fontId="38" fillId="2" borderId="0" xfId="0" applyNumberFormat="1" applyFont="1" applyFill="1" applyBorder="1" applyAlignment="1" applyProtection="1">
      <alignment horizontal="center" vertical="center"/>
    </xf>
    <xf numFmtId="43" fontId="38" fillId="36" borderId="0" xfId="0" applyNumberFormat="1" applyFont="1" applyFill="1" applyAlignment="1" applyProtection="1">
      <alignment vertical="center"/>
    </xf>
    <xf numFmtId="0" fontId="38" fillId="2" borderId="0" xfId="0" applyNumberFormat="1" applyFont="1" applyFill="1" applyBorder="1" applyAlignment="1">
      <alignment horizontal="center" vertical="center"/>
    </xf>
    <xf numFmtId="44" fontId="38" fillId="2" borderId="0" xfId="0" applyNumberFormat="1" applyFont="1" applyFill="1" applyBorder="1" applyAlignment="1">
      <alignment horizontal="center" vertical="center"/>
    </xf>
    <xf numFmtId="43" fontId="38" fillId="0" borderId="0" xfId="0" applyNumberFormat="1" applyFont="1" applyFill="1" applyBorder="1" applyAlignment="1">
      <alignment horizontal="center" vertical="center"/>
    </xf>
    <xf numFmtId="43" fontId="27" fillId="36" borderId="0" xfId="0" applyNumberFormat="1" applyFont="1" applyFill="1" applyBorder="1" applyAlignment="1">
      <alignment horizontal="center" vertical="center"/>
    </xf>
    <xf numFmtId="43" fontId="27" fillId="0" borderId="0" xfId="0" applyNumberFormat="1" applyFont="1" applyFill="1" applyBorder="1" applyAlignment="1">
      <alignment horizontal="center" vertical="center" wrapText="1"/>
    </xf>
    <xf numFmtId="0" fontId="27" fillId="2" borderId="0" xfId="0" applyNumberFormat="1" applyFont="1" applyFill="1" applyBorder="1" applyAlignment="1" applyProtection="1">
      <alignment horizontal="center" vertical="center" wrapText="1"/>
    </xf>
    <xf numFmtId="0" fontId="27" fillId="2" borderId="0" xfId="0" applyNumberFormat="1" applyFont="1" applyFill="1" applyAlignment="1">
      <alignment horizontal="center" vertical="center"/>
    </xf>
    <xf numFmtId="0" fontId="27" fillId="2" borderId="0" xfId="1" applyNumberFormat="1" applyFont="1" applyFill="1" applyBorder="1" applyAlignment="1" applyProtection="1">
      <alignment horizontal="center" vertical="center"/>
    </xf>
    <xf numFmtId="49" fontId="27" fillId="2" borderId="0" xfId="0" applyNumberFormat="1" applyFont="1" applyFill="1" applyBorder="1" applyAlignment="1">
      <alignment horizontal="center" vertical="center"/>
    </xf>
    <xf numFmtId="0" fontId="27" fillId="35" borderId="0" xfId="0" applyFont="1" applyFill="1" applyAlignment="1">
      <alignment horizontal="center" vertical="center" wrapText="1"/>
    </xf>
    <xf numFmtId="4" fontId="27" fillId="36" borderId="0" xfId="0" applyNumberFormat="1" applyFont="1" applyFill="1" applyAlignment="1" applyProtection="1">
      <alignment vertical="center"/>
    </xf>
    <xf numFmtId="0" fontId="28" fillId="0" borderId="8" xfId="2" applyFont="1" applyBorder="1" applyAlignment="1" applyProtection="1">
      <alignment horizontal="center" vertical="center"/>
    </xf>
    <xf numFmtId="0" fontId="33" fillId="37" borderId="8" xfId="6" applyFont="1" applyFill="1" applyBorder="1" applyAlignment="1" applyProtection="1">
      <alignment horizontal="center" vertical="center" wrapText="1"/>
    </xf>
    <xf numFmtId="0" fontId="29" fillId="3" borderId="0" xfId="7" applyFont="1" applyBorder="1" applyAlignment="1">
      <alignment horizontal="left" vertical="center" wrapText="1"/>
    </xf>
    <xf numFmtId="0" fontId="29" fillId="3" borderId="0" xfId="7" applyFont="1" applyBorder="1" applyAlignment="1">
      <alignment horizontal="center" vertical="center" wrapText="1"/>
    </xf>
    <xf numFmtId="0" fontId="26" fillId="37" borderId="8" xfId="6" applyFont="1" applyFill="1" applyBorder="1" applyAlignment="1" applyProtection="1">
      <alignment horizontal="center" vertical="center" wrapText="1"/>
    </xf>
    <xf numFmtId="0" fontId="32" fillId="3" borderId="0" xfId="7" applyFont="1" applyBorder="1" applyAlignment="1">
      <alignment horizontal="left" vertical="center" wrapText="1"/>
    </xf>
    <xf numFmtId="0" fontId="32" fillId="3" borderId="0" xfId="7" applyFont="1" applyAlignment="1">
      <alignment horizontal="left" vertical="center" wrapText="1"/>
    </xf>
    <xf numFmtId="0" fontId="32" fillId="3" borderId="0" xfId="7" applyFont="1" applyBorder="1" applyAlignment="1">
      <alignment horizontal="center" vertical="center" wrapText="1"/>
    </xf>
    <xf numFmtId="0" fontId="32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57"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charset val="238"/>
        <scheme val="none"/>
      </font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2"/>
        <name val="Bookman Old Style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Bookman Old Style"/>
        <family val="1"/>
        <charset val="238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4" tint="-0.24994659260841701"/>
        <name val="Bookman Old Style"/>
        <family val="1"/>
        <charset val="238"/>
        <scheme val="none"/>
      </font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56"/>
      <tableStyleElement type="headerRow" dxfId="55"/>
      <tableStyleElement type="totalRow" dxfId="54"/>
      <tableStyleElement type="firstColumn" dxfId="53"/>
      <tableStyleElement type="lastColumn" dxfId="52"/>
      <tableStyleElement type="firstRowStripe" dxfId="51"/>
      <tableStyleElement type="firstColumnStripe" dxfId="5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5:F61" totalsRowShown="0" headerRowDxfId="37" dataDxfId="36" totalsRowDxfId="35">
  <autoFilter ref="A5:F61" xr:uid="{00000000-0009-0000-0100-000004000000}">
    <filterColumn colId="0" hiddenButton="1"/>
    <filterColumn colId="1" hiddenButton="1"/>
    <filterColumn colId="2" hiddenButton="1"/>
    <filterColumn colId="5" hiddenButton="1"/>
  </autoFilter>
  <tableColumns count="6">
    <tableColumn id="7" xr3:uid="{00000000-0010-0000-0000-000007000000}" name="Naziv primatelja" dataDxfId="34" totalsRowDxfId="33">
      <calculatedColumnFormula array="1">IFERROR(INDEX(#REF!,SMALL(IF(#REF!=rngInvoice,ROW(#REF!)-ROW(#REF!)), ROW(1:1)), MATCH($A$5,#REF!, 0)),"")</calculatedColumnFormula>
    </tableColumn>
    <tableColumn id="8" xr3:uid="{00000000-0010-0000-0000-000008000000}" name="OIB primatelja" dataDxfId="32" totalsRowDxfId="31" dataCellStyle="Normalno">
      <calculatedColumnFormula array="1">IFERROR(INDEX(#REF!,SMALL(IF(#REF!=rngInvoice,ROW(#REF!)-ROW(#REF!)), ROW(1:1)), MATCH($B$5,#REF!, 0)),"")</calculatedColumnFormula>
    </tableColumn>
    <tableColumn id="10" xr3:uid="{00000000-0010-0000-0000-00000A000000}" name="Sjedište primatelja" dataDxfId="30" totalsRowDxfId="29" dataCellStyle="Normalno">
      <calculatedColumnFormula array="1">IFERROR(INDEX(#REF!,SMALL(IF(#REF!=rngInvoice,ROW(#REF!)-ROW(#REF!)), ROW(1:1)), MATCH($C$5,#REF!, 0)),"")</calculatedColumnFormula>
    </tableColumn>
    <tableColumn id="3" xr3:uid="{55D21C7C-6279-4D2D-93FD-FD49CFDDB8EA}" name="Vrsta rashoda i izdatka" dataDxfId="28" totalsRowDxfId="27"/>
    <tableColumn id="1" xr3:uid="{A886DF0E-D484-46A1-9BC6-D781F04E6F90}" name="Opis" dataDxfId="26" totalsRowDxfId="25"/>
    <tableColumn id="11" xr3:uid="{00000000-0010-0000-0000-00000B000000}" name="Iznos €" dataDxfId="24" totalsRowDxfId="23" dataCellStyle="Normalno">
      <calculatedColumnFormula>IFERROR((A6*B6)-C6,"")</calculatedColumnFormula>
    </tableColumn>
  </tableColumns>
  <tableStyleInfo name="TableStyleLight9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271EB6-0342-4402-999E-80325353173E}" name="FakturaProjekta2" displayName="FakturaProjekta2" ref="A5:F27" headerRowDxfId="14" dataDxfId="13" totalsRowDxfId="12" headerRowCellStyle="Naslov 3">
  <autoFilter ref="A5:F27" xr:uid="{00000000-0009-0000-0100-000004000000}">
    <filterColumn colId="0" hiddenButton="1"/>
    <filterColumn colId="1" hiddenButton="1"/>
    <filterColumn colId="2" hiddenButton="1"/>
    <filterColumn colId="4" hiddenButton="1"/>
  </autoFilter>
  <tableColumns count="6">
    <tableColumn id="7" xr3:uid="{00D45697-5626-43C7-84AF-8050A20D0F05}" name="Naziv primatelja" dataDxfId="11" totalsRowDxfId="10"/>
    <tableColumn id="8" xr3:uid="{B6C868CD-1E19-4517-960D-9FD348E74371}" name="OIB primatelja" dataDxfId="9" totalsRowDxfId="8" dataCellStyle="Normalno"/>
    <tableColumn id="10" xr3:uid="{EE9BC60A-5CAE-46C6-9A20-C3F6621D7241}" name="Sjedište primatelja" dataDxfId="7" totalsRowDxfId="6" dataCellStyle="Normalno"/>
    <tableColumn id="3" xr3:uid="{D88559A1-0BA5-418A-8276-6FEE74736300}" name="Vrsta rashoda i izdatka" dataDxfId="5" totalsRowDxfId="4"/>
    <tableColumn id="11" xr3:uid="{DA277AC2-0239-42EE-B2E7-7D3161E68FF1}" name="Opis" totalsRowFunction="count" dataDxfId="3" totalsRowDxfId="2" dataCellStyle="Normalno"/>
    <tableColumn id="1" xr3:uid="{AAC3E5EA-27B8-4644-96A6-AA53074E914C}" name="Iznos €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V@inf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F61"/>
  <sheetViews>
    <sheetView showGridLines="0" topLeftCell="A52" zoomScaleNormal="100" workbookViewId="0">
      <selection activeCell="G22" sqref="G1:G1048576"/>
    </sheetView>
  </sheetViews>
  <sheetFormatPr defaultColWidth="9" defaultRowHeight="33.950000000000003" customHeight="1" x14ac:dyDescent="0.25"/>
  <cols>
    <col min="1" max="1" width="46.140625" style="3" customWidth="1"/>
    <col min="2" max="2" width="22.85546875" style="3" customWidth="1"/>
    <col min="3" max="3" width="31.7109375" style="3" customWidth="1"/>
    <col min="4" max="4" width="38.140625" style="3" customWidth="1"/>
    <col min="5" max="5" width="41.42578125" style="3" customWidth="1"/>
    <col min="6" max="6" width="24.140625" style="3" customWidth="1"/>
    <col min="7" max="16384" width="9" style="1"/>
  </cols>
  <sheetData>
    <row r="1" spans="1:6" ht="41.25" customHeight="1" thickBot="1" x14ac:dyDescent="0.3">
      <c r="A1" s="43" t="s">
        <v>23</v>
      </c>
      <c r="B1" s="43"/>
      <c r="C1" s="43"/>
      <c r="D1" s="43"/>
      <c r="E1" s="43"/>
      <c r="F1" s="43"/>
    </row>
    <row r="2" spans="1:6" ht="33.75" customHeight="1" thickTop="1" x14ac:dyDescent="0.25">
      <c r="A2" s="44" t="s">
        <v>24</v>
      </c>
      <c r="B2" s="44"/>
      <c r="C2" s="13" t="s">
        <v>38</v>
      </c>
      <c r="D2" s="45" t="s">
        <v>18</v>
      </c>
      <c r="E2" s="45"/>
      <c r="F2" s="45"/>
    </row>
    <row r="3" spans="1:6" ht="27.75" customHeight="1" x14ac:dyDescent="0.25">
      <c r="A3" s="44" t="s">
        <v>25</v>
      </c>
      <c r="B3" s="44"/>
      <c r="C3" s="13" t="s">
        <v>39</v>
      </c>
      <c r="D3" s="45" t="s">
        <v>40</v>
      </c>
      <c r="E3" s="45"/>
      <c r="F3" s="45"/>
    </row>
    <row r="4" spans="1:6" ht="57" customHeight="1" thickBot="1" x14ac:dyDescent="0.3">
      <c r="A4" s="42" t="s">
        <v>64</v>
      </c>
      <c r="B4" s="42"/>
      <c r="C4" s="42"/>
      <c r="D4" s="42"/>
      <c r="E4" s="42"/>
      <c r="F4" s="42"/>
    </row>
    <row r="5" spans="1:6" s="2" customFormat="1" ht="33.950000000000003" customHeight="1" thickTop="1" x14ac:dyDescent="0.25">
      <c r="A5" s="19" t="s">
        <v>7</v>
      </c>
      <c r="B5" s="19" t="s">
        <v>8</v>
      </c>
      <c r="C5" s="19" t="s">
        <v>9</v>
      </c>
      <c r="D5" s="19" t="s">
        <v>10</v>
      </c>
      <c r="E5" s="19" t="s">
        <v>41</v>
      </c>
      <c r="F5" s="19" t="s">
        <v>52</v>
      </c>
    </row>
    <row r="6" spans="1:6" s="28" customFormat="1" ht="40.5" customHeight="1" x14ac:dyDescent="0.25">
      <c r="A6" s="5" t="s">
        <v>36</v>
      </c>
      <c r="B6" s="10">
        <v>92963223473</v>
      </c>
      <c r="C6" s="7" t="s">
        <v>0</v>
      </c>
      <c r="D6" s="8" t="s">
        <v>12</v>
      </c>
      <c r="E6" s="8" t="s">
        <v>47</v>
      </c>
      <c r="F6" s="9">
        <v>41.79</v>
      </c>
    </row>
    <row r="7" spans="1:6" s="2" customFormat="1" ht="40.5" customHeight="1" x14ac:dyDescent="0.25">
      <c r="A7" s="36" t="s">
        <v>69</v>
      </c>
      <c r="B7" s="37">
        <v>26853748349</v>
      </c>
      <c r="C7" s="7" t="s">
        <v>0</v>
      </c>
      <c r="D7" s="8" t="s">
        <v>15</v>
      </c>
      <c r="E7" s="8" t="s">
        <v>70</v>
      </c>
      <c r="F7" s="9">
        <v>33.18</v>
      </c>
    </row>
    <row r="8" spans="1:6" s="2" customFormat="1" ht="40.5" customHeight="1" x14ac:dyDescent="0.25">
      <c r="A8" s="36" t="s">
        <v>72</v>
      </c>
      <c r="B8" s="37">
        <v>5743327409</v>
      </c>
      <c r="C8" s="7" t="s">
        <v>19</v>
      </c>
      <c r="D8" s="8" t="s">
        <v>15</v>
      </c>
      <c r="E8" s="8" t="s">
        <v>71</v>
      </c>
      <c r="F8" s="9">
        <v>0.98</v>
      </c>
    </row>
    <row r="9" spans="1:6" s="28" customFormat="1" ht="40.5" customHeight="1" x14ac:dyDescent="0.25">
      <c r="A9" s="36" t="s">
        <v>73</v>
      </c>
      <c r="B9" s="37">
        <v>13653700851</v>
      </c>
      <c r="C9" s="7" t="s">
        <v>22</v>
      </c>
      <c r="D9" s="8" t="s">
        <v>15</v>
      </c>
      <c r="E9" s="8" t="s">
        <v>74</v>
      </c>
      <c r="F9" s="9">
        <v>197.46</v>
      </c>
    </row>
    <row r="10" spans="1:6" s="28" customFormat="1" ht="40.5" customHeight="1" x14ac:dyDescent="0.25">
      <c r="A10" s="36" t="s">
        <v>16</v>
      </c>
      <c r="B10" s="37">
        <v>62226620908</v>
      </c>
      <c r="C10" s="7" t="s">
        <v>0</v>
      </c>
      <c r="D10" s="8" t="s">
        <v>15</v>
      </c>
      <c r="E10" s="8" t="s">
        <v>75</v>
      </c>
      <c r="F10" s="9">
        <v>100.01</v>
      </c>
    </row>
    <row r="11" spans="1:6" s="28" customFormat="1" ht="40.5" customHeight="1" x14ac:dyDescent="0.25">
      <c r="A11" s="36" t="s">
        <v>72</v>
      </c>
      <c r="B11" s="37">
        <v>5743327409</v>
      </c>
      <c r="C11" s="7" t="s">
        <v>19</v>
      </c>
      <c r="D11" s="8" t="s">
        <v>15</v>
      </c>
      <c r="E11" s="8" t="s">
        <v>76</v>
      </c>
      <c r="F11" s="9">
        <v>218.69</v>
      </c>
    </row>
    <row r="12" spans="1:6" s="28" customFormat="1" ht="40.5" customHeight="1" x14ac:dyDescent="0.25">
      <c r="A12" s="36" t="s">
        <v>77</v>
      </c>
      <c r="B12" s="37">
        <v>6546066176</v>
      </c>
      <c r="C12" s="7" t="s">
        <v>0</v>
      </c>
      <c r="D12" s="8" t="s">
        <v>15</v>
      </c>
      <c r="E12" s="8" t="s">
        <v>78</v>
      </c>
      <c r="F12" s="9">
        <v>92.13</v>
      </c>
    </row>
    <row r="13" spans="1:6" s="28" customFormat="1" ht="40.5" customHeight="1" x14ac:dyDescent="0.25">
      <c r="A13" s="36" t="s">
        <v>79</v>
      </c>
      <c r="B13" s="37">
        <v>56149360107</v>
      </c>
      <c r="C13" s="7" t="s">
        <v>19</v>
      </c>
      <c r="D13" s="8" t="s">
        <v>15</v>
      </c>
      <c r="E13" s="8" t="s">
        <v>90</v>
      </c>
      <c r="F13" s="9">
        <v>65.56</v>
      </c>
    </row>
    <row r="14" spans="1:6" s="28" customFormat="1" ht="40.5" customHeight="1" x14ac:dyDescent="0.25">
      <c r="A14" s="36" t="s">
        <v>80</v>
      </c>
      <c r="B14" s="37">
        <v>50467974870</v>
      </c>
      <c r="C14" s="7" t="s">
        <v>1</v>
      </c>
      <c r="D14" s="8" t="s">
        <v>15</v>
      </c>
      <c r="E14" s="8" t="s">
        <v>81</v>
      </c>
      <c r="F14" s="9">
        <v>224.88</v>
      </c>
    </row>
    <row r="15" spans="1:6" s="28" customFormat="1" ht="49.5" customHeight="1" x14ac:dyDescent="0.25">
      <c r="A15" s="5" t="s">
        <v>3</v>
      </c>
      <c r="B15" s="10">
        <v>87311810356</v>
      </c>
      <c r="C15" s="7" t="s">
        <v>1</v>
      </c>
      <c r="D15" s="8" t="s">
        <v>5</v>
      </c>
      <c r="E15" s="8" t="s">
        <v>96</v>
      </c>
      <c r="F15" s="9">
        <v>8.6199999999999992</v>
      </c>
    </row>
    <row r="16" spans="1:6" s="28" customFormat="1" ht="40.5" customHeight="1" x14ac:dyDescent="0.25">
      <c r="A16" s="5" t="s">
        <v>28</v>
      </c>
      <c r="B16" s="6">
        <v>24341062172</v>
      </c>
      <c r="C16" s="7" t="s">
        <v>29</v>
      </c>
      <c r="D16" s="8" t="s">
        <v>5</v>
      </c>
      <c r="E16" s="8" t="s">
        <v>94</v>
      </c>
      <c r="F16" s="9">
        <v>2676</v>
      </c>
    </row>
    <row r="17" spans="1:6" s="28" customFormat="1" ht="40.5" customHeight="1" x14ac:dyDescent="0.25">
      <c r="A17" s="5" t="s">
        <v>4</v>
      </c>
      <c r="B17" s="37">
        <v>81793146560</v>
      </c>
      <c r="C17" s="7" t="s">
        <v>0</v>
      </c>
      <c r="D17" s="8" t="s">
        <v>5</v>
      </c>
      <c r="E17" s="8" t="s">
        <v>95</v>
      </c>
      <c r="F17" s="9">
        <v>97.53</v>
      </c>
    </row>
    <row r="18" spans="1:6" s="28" customFormat="1" ht="40.5" customHeight="1" x14ac:dyDescent="0.25">
      <c r="A18" s="5" t="s">
        <v>91</v>
      </c>
      <c r="B18" s="37">
        <v>47526695160</v>
      </c>
      <c r="C18" s="7" t="s">
        <v>92</v>
      </c>
      <c r="D18" s="8" t="s">
        <v>5</v>
      </c>
      <c r="E18" s="8" t="s">
        <v>93</v>
      </c>
      <c r="F18" s="9">
        <v>300</v>
      </c>
    </row>
    <row r="19" spans="1:6" s="28" customFormat="1" ht="40.5" customHeight="1" x14ac:dyDescent="0.25">
      <c r="A19" s="5" t="s">
        <v>30</v>
      </c>
      <c r="B19" s="37">
        <v>41025754642</v>
      </c>
      <c r="C19" s="7" t="s">
        <v>31</v>
      </c>
      <c r="D19" s="7" t="s">
        <v>13</v>
      </c>
      <c r="E19" s="8" t="s">
        <v>48</v>
      </c>
      <c r="F19" s="9">
        <v>259.73</v>
      </c>
    </row>
    <row r="20" spans="1:6" s="28" customFormat="1" ht="40.5" customHeight="1" x14ac:dyDescent="0.25">
      <c r="A20" s="36" t="s">
        <v>55</v>
      </c>
      <c r="B20" s="37">
        <v>20989827878</v>
      </c>
      <c r="C20" s="7" t="s">
        <v>19</v>
      </c>
      <c r="D20" s="7" t="s">
        <v>13</v>
      </c>
      <c r="E20" s="8" t="s">
        <v>122</v>
      </c>
      <c r="F20" s="9">
        <v>1652.4</v>
      </c>
    </row>
    <row r="21" spans="1:6" s="28" customFormat="1" ht="40.5" customHeight="1" x14ac:dyDescent="0.25">
      <c r="A21" s="5" t="s">
        <v>86</v>
      </c>
      <c r="B21" s="10">
        <v>63073332379</v>
      </c>
      <c r="C21" s="7" t="s">
        <v>0</v>
      </c>
      <c r="D21" s="7" t="s">
        <v>6</v>
      </c>
      <c r="E21" s="8" t="s">
        <v>85</v>
      </c>
      <c r="F21" s="9">
        <v>986.72</v>
      </c>
    </row>
    <row r="22" spans="1:6" s="28" customFormat="1" ht="41.25" customHeight="1" x14ac:dyDescent="0.25">
      <c r="A22" s="5" t="s">
        <v>26</v>
      </c>
      <c r="B22" s="6">
        <v>21720055021</v>
      </c>
      <c r="C22" s="7" t="s">
        <v>19</v>
      </c>
      <c r="D22" s="8" t="s">
        <v>27</v>
      </c>
      <c r="E22" s="8" t="s">
        <v>87</v>
      </c>
      <c r="F22" s="9">
        <v>594.61</v>
      </c>
    </row>
    <row r="23" spans="1:6" s="28" customFormat="1" ht="40.5" customHeight="1" x14ac:dyDescent="0.25">
      <c r="A23" s="5" t="s">
        <v>56</v>
      </c>
      <c r="B23" s="6">
        <v>21663298537</v>
      </c>
      <c r="C23" s="7" t="s">
        <v>19</v>
      </c>
      <c r="D23" s="8" t="s">
        <v>27</v>
      </c>
      <c r="E23" s="8" t="s">
        <v>88</v>
      </c>
      <c r="F23" s="9">
        <v>62.41</v>
      </c>
    </row>
    <row r="24" spans="1:6" s="28" customFormat="1" ht="40.5" customHeight="1" x14ac:dyDescent="0.25">
      <c r="A24" s="5" t="s">
        <v>79</v>
      </c>
      <c r="B24" s="6">
        <v>56149360107</v>
      </c>
      <c r="C24" s="7" t="s">
        <v>19</v>
      </c>
      <c r="D24" s="8" t="s">
        <v>27</v>
      </c>
      <c r="E24" s="8" t="s">
        <v>89</v>
      </c>
      <c r="F24" s="9">
        <v>224.69</v>
      </c>
    </row>
    <row r="25" spans="1:6" s="28" customFormat="1" ht="36.75" customHeight="1" x14ac:dyDescent="0.25">
      <c r="A25" s="36" t="s">
        <v>97</v>
      </c>
      <c r="B25" s="6">
        <v>90872953085</v>
      </c>
      <c r="C25" s="7" t="s">
        <v>19</v>
      </c>
      <c r="D25" s="8" t="s">
        <v>98</v>
      </c>
      <c r="E25" s="8" t="s">
        <v>107</v>
      </c>
      <c r="F25" s="9">
        <v>1418.75</v>
      </c>
    </row>
    <row r="26" spans="1:6" s="28" customFormat="1" ht="36.75" customHeight="1" x14ac:dyDescent="0.25">
      <c r="A26" s="36" t="s">
        <v>99</v>
      </c>
      <c r="B26" s="6">
        <v>94922380399</v>
      </c>
      <c r="C26" s="7" t="s">
        <v>100</v>
      </c>
      <c r="D26" s="8" t="s">
        <v>98</v>
      </c>
      <c r="E26" s="8" t="s">
        <v>101</v>
      </c>
      <c r="F26" s="9">
        <v>800</v>
      </c>
    </row>
    <row r="27" spans="1:6" s="28" customFormat="1" ht="36.75" customHeight="1" x14ac:dyDescent="0.25">
      <c r="A27" s="36" t="s">
        <v>102</v>
      </c>
      <c r="B27" s="6">
        <v>34174692685</v>
      </c>
      <c r="C27" s="7" t="s">
        <v>103</v>
      </c>
      <c r="D27" s="8" t="s">
        <v>98</v>
      </c>
      <c r="E27" s="8" t="s">
        <v>104</v>
      </c>
      <c r="F27" s="9">
        <v>6642</v>
      </c>
    </row>
    <row r="28" spans="1:6" s="28" customFormat="1" ht="36.75" customHeight="1" x14ac:dyDescent="0.25">
      <c r="A28" s="36" t="s">
        <v>105</v>
      </c>
      <c r="B28" s="6">
        <v>90059756952</v>
      </c>
      <c r="C28" s="7" t="s">
        <v>106</v>
      </c>
      <c r="D28" s="8" t="s">
        <v>98</v>
      </c>
      <c r="E28" s="8" t="s">
        <v>108</v>
      </c>
      <c r="F28" s="9">
        <v>9435.41</v>
      </c>
    </row>
    <row r="29" spans="1:6" s="28" customFormat="1" ht="57.75" customHeight="1" x14ac:dyDescent="0.25">
      <c r="A29" s="36" t="s">
        <v>109</v>
      </c>
      <c r="B29" s="6">
        <v>14193227622</v>
      </c>
      <c r="C29" s="7" t="s">
        <v>100</v>
      </c>
      <c r="D29" s="8" t="s">
        <v>98</v>
      </c>
      <c r="E29" s="8" t="s">
        <v>113</v>
      </c>
      <c r="F29" s="9">
        <v>2500</v>
      </c>
    </row>
    <row r="30" spans="1:6" s="28" customFormat="1" ht="57.75" customHeight="1" x14ac:dyDescent="0.25">
      <c r="A30" s="36" t="s">
        <v>109</v>
      </c>
      <c r="B30" s="6">
        <v>14193227622</v>
      </c>
      <c r="C30" s="7" t="s">
        <v>100</v>
      </c>
      <c r="D30" s="8" t="s">
        <v>98</v>
      </c>
      <c r="E30" s="8" t="s">
        <v>112</v>
      </c>
      <c r="F30" s="9">
        <v>4000</v>
      </c>
    </row>
    <row r="31" spans="1:6" s="28" customFormat="1" ht="44.25" customHeight="1" x14ac:dyDescent="0.25">
      <c r="A31" s="36" t="s">
        <v>110</v>
      </c>
      <c r="B31" s="6">
        <v>29785127309</v>
      </c>
      <c r="C31" s="7" t="s">
        <v>19</v>
      </c>
      <c r="D31" s="8" t="s">
        <v>98</v>
      </c>
      <c r="E31" s="8" t="s">
        <v>111</v>
      </c>
      <c r="F31" s="9">
        <v>27326.720000000001</v>
      </c>
    </row>
    <row r="32" spans="1:6" s="28" customFormat="1" ht="44.25" customHeight="1" x14ac:dyDescent="0.25">
      <c r="A32" s="36" t="s">
        <v>110</v>
      </c>
      <c r="B32" s="6">
        <v>29785127309</v>
      </c>
      <c r="C32" s="7" t="s">
        <v>19</v>
      </c>
      <c r="D32" s="8" t="s">
        <v>98</v>
      </c>
      <c r="E32" s="8" t="s">
        <v>114</v>
      </c>
      <c r="F32" s="9">
        <v>4712.5</v>
      </c>
    </row>
    <row r="33" spans="1:6" s="28" customFormat="1" ht="44.25" customHeight="1" x14ac:dyDescent="0.25">
      <c r="A33" s="36" t="s">
        <v>110</v>
      </c>
      <c r="B33" s="6">
        <v>29785127309</v>
      </c>
      <c r="C33" s="7" t="s">
        <v>19</v>
      </c>
      <c r="D33" s="8" t="s">
        <v>98</v>
      </c>
      <c r="E33" s="8" t="s">
        <v>115</v>
      </c>
      <c r="F33" s="9">
        <v>7328.12</v>
      </c>
    </row>
    <row r="34" spans="1:6" s="28" customFormat="1" ht="44.25" customHeight="1" x14ac:dyDescent="0.25">
      <c r="A34" s="36" t="s">
        <v>110</v>
      </c>
      <c r="B34" s="6">
        <v>29785127309</v>
      </c>
      <c r="C34" s="7" t="s">
        <v>19</v>
      </c>
      <c r="D34" s="8" t="s">
        <v>98</v>
      </c>
      <c r="E34" s="8" t="s">
        <v>116</v>
      </c>
      <c r="F34" s="9">
        <v>2125</v>
      </c>
    </row>
    <row r="35" spans="1:6" s="28" customFormat="1" ht="44.25" customHeight="1" x14ac:dyDescent="0.25">
      <c r="A35" s="5" t="s">
        <v>117</v>
      </c>
      <c r="B35" s="37">
        <v>83416546499</v>
      </c>
      <c r="C35" s="7" t="s">
        <v>0</v>
      </c>
      <c r="D35" s="7" t="s">
        <v>118</v>
      </c>
      <c r="E35" s="8" t="s">
        <v>120</v>
      </c>
      <c r="F35" s="9">
        <v>346.8</v>
      </c>
    </row>
    <row r="36" spans="1:6" s="28" customFormat="1" ht="44.25" customHeight="1" x14ac:dyDescent="0.25">
      <c r="A36" s="5" t="s">
        <v>119</v>
      </c>
      <c r="B36" s="37">
        <v>17055681355</v>
      </c>
      <c r="C36" s="7" t="s">
        <v>19</v>
      </c>
      <c r="D36" s="7" t="s">
        <v>118</v>
      </c>
      <c r="E36" s="7" t="s">
        <v>121</v>
      </c>
      <c r="F36" s="9">
        <v>156.5</v>
      </c>
    </row>
    <row r="37" spans="1:6" s="28" customFormat="1" ht="48.75" customHeight="1" x14ac:dyDescent="0.25">
      <c r="A37" s="5" t="s">
        <v>32</v>
      </c>
      <c r="B37" s="6">
        <v>66512466656</v>
      </c>
      <c r="C37" s="7" t="s">
        <v>0</v>
      </c>
      <c r="D37" s="8" t="s">
        <v>33</v>
      </c>
      <c r="E37" s="8" t="s">
        <v>123</v>
      </c>
      <c r="F37" s="9">
        <v>116.14</v>
      </c>
    </row>
    <row r="38" spans="1:6" s="28" customFormat="1" ht="48.75" customHeight="1" x14ac:dyDescent="0.25">
      <c r="A38" s="5" t="s">
        <v>34</v>
      </c>
      <c r="B38" s="6">
        <v>45392055435</v>
      </c>
      <c r="C38" s="7" t="s">
        <v>0</v>
      </c>
      <c r="D38" s="7" t="s">
        <v>14</v>
      </c>
      <c r="E38" s="7" t="s">
        <v>49</v>
      </c>
      <c r="F38" s="9">
        <v>166.5</v>
      </c>
    </row>
    <row r="39" spans="1:6" s="28" customFormat="1" ht="48.75" customHeight="1" x14ac:dyDescent="0.25">
      <c r="A39" s="5" t="s">
        <v>35</v>
      </c>
      <c r="B39" s="6">
        <v>17847110267</v>
      </c>
      <c r="C39" s="7" t="s">
        <v>0</v>
      </c>
      <c r="D39" s="7" t="s">
        <v>14</v>
      </c>
      <c r="E39" s="8" t="s">
        <v>128</v>
      </c>
      <c r="F39" s="9">
        <v>30.53</v>
      </c>
    </row>
    <row r="40" spans="1:6" s="28" customFormat="1" ht="48.75" customHeight="1" x14ac:dyDescent="0.25">
      <c r="A40" s="5" t="s">
        <v>129</v>
      </c>
      <c r="B40" s="6">
        <v>85821130368</v>
      </c>
      <c r="C40" s="7" t="s">
        <v>0</v>
      </c>
      <c r="D40" s="7" t="s">
        <v>14</v>
      </c>
      <c r="E40" s="7" t="s">
        <v>130</v>
      </c>
      <c r="F40" s="9">
        <v>3.32</v>
      </c>
    </row>
    <row r="41" spans="1:6" s="28" customFormat="1" ht="48.75" customHeight="1" x14ac:dyDescent="0.25">
      <c r="A41" s="38" t="s">
        <v>124</v>
      </c>
      <c r="B41" s="6">
        <v>22361751585</v>
      </c>
      <c r="C41" s="7" t="s">
        <v>0</v>
      </c>
      <c r="D41" s="7" t="s">
        <v>14</v>
      </c>
      <c r="E41" s="8" t="s">
        <v>127</v>
      </c>
      <c r="F41" s="9">
        <v>88.9</v>
      </c>
    </row>
    <row r="42" spans="1:6" s="28" customFormat="1" ht="48.75" customHeight="1" x14ac:dyDescent="0.25">
      <c r="A42" s="5" t="s">
        <v>125</v>
      </c>
      <c r="B42" s="6">
        <v>14506572540</v>
      </c>
      <c r="C42" s="7" t="s">
        <v>0</v>
      </c>
      <c r="D42" s="7" t="s">
        <v>14</v>
      </c>
      <c r="E42" s="8" t="s">
        <v>126</v>
      </c>
      <c r="F42" s="9">
        <v>407.5</v>
      </c>
    </row>
    <row r="43" spans="1:6" s="28" customFormat="1" ht="33.950000000000003" customHeight="1" x14ac:dyDescent="0.25">
      <c r="A43" s="5" t="s">
        <v>21</v>
      </c>
      <c r="B43" s="6">
        <v>44138062462</v>
      </c>
      <c r="C43" s="7" t="s">
        <v>22</v>
      </c>
      <c r="D43" s="8" t="s">
        <v>20</v>
      </c>
      <c r="E43" s="8" t="s">
        <v>50</v>
      </c>
      <c r="F43" s="9">
        <v>521.71</v>
      </c>
    </row>
    <row r="44" spans="1:6" s="28" customFormat="1" ht="33.950000000000003" customHeight="1" x14ac:dyDescent="0.25">
      <c r="A44" s="5" t="s">
        <v>84</v>
      </c>
      <c r="B44" s="6">
        <v>7179054100</v>
      </c>
      <c r="C44" s="7" t="s">
        <v>0</v>
      </c>
      <c r="D44" s="8" t="s">
        <v>20</v>
      </c>
      <c r="E44" s="8" t="s">
        <v>50</v>
      </c>
      <c r="F44" s="9">
        <v>652.87</v>
      </c>
    </row>
    <row r="45" spans="1:6" s="28" customFormat="1" ht="33.950000000000003" customHeight="1" x14ac:dyDescent="0.25">
      <c r="A45" s="36" t="s">
        <v>82</v>
      </c>
      <c r="B45" s="6">
        <v>70760207495</v>
      </c>
      <c r="C45" s="7" t="s">
        <v>19</v>
      </c>
      <c r="D45" s="8" t="s">
        <v>20</v>
      </c>
      <c r="E45" s="8" t="s">
        <v>83</v>
      </c>
      <c r="F45" s="9">
        <v>4151.32</v>
      </c>
    </row>
    <row r="46" spans="1:6" s="28" customFormat="1" ht="33.950000000000003" customHeight="1" x14ac:dyDescent="0.25">
      <c r="A46" s="36" t="s">
        <v>16</v>
      </c>
      <c r="B46" s="6">
        <v>62226620908</v>
      </c>
      <c r="C46" s="7" t="s">
        <v>0</v>
      </c>
      <c r="D46" s="8" t="s">
        <v>20</v>
      </c>
      <c r="E46" s="8" t="s">
        <v>50</v>
      </c>
      <c r="F46" s="9">
        <v>886.88</v>
      </c>
    </row>
    <row r="47" spans="1:6" s="28" customFormat="1" ht="33.950000000000003" customHeight="1" x14ac:dyDescent="0.25">
      <c r="A47" s="36" t="s">
        <v>131</v>
      </c>
      <c r="B47" s="6">
        <v>20717593431</v>
      </c>
      <c r="C47" s="7" t="s">
        <v>132</v>
      </c>
      <c r="D47" s="8" t="s">
        <v>133</v>
      </c>
      <c r="E47" s="8" t="s">
        <v>137</v>
      </c>
      <c r="F47" s="9">
        <v>135</v>
      </c>
    </row>
    <row r="48" spans="1:6" s="28" customFormat="1" ht="33.950000000000003" customHeight="1" x14ac:dyDescent="0.25">
      <c r="A48" s="36" t="s">
        <v>59</v>
      </c>
      <c r="B48" s="6">
        <v>37194611753</v>
      </c>
      <c r="C48" s="7" t="s">
        <v>0</v>
      </c>
      <c r="D48" s="8" t="s">
        <v>60</v>
      </c>
      <c r="E48" s="8" t="s">
        <v>135</v>
      </c>
      <c r="F48" s="9">
        <v>92.91</v>
      </c>
    </row>
    <row r="49" spans="1:6" s="28" customFormat="1" ht="62.25" customHeight="1" x14ac:dyDescent="0.25">
      <c r="A49" s="36" t="s">
        <v>61</v>
      </c>
      <c r="B49" s="6">
        <v>13348512105</v>
      </c>
      <c r="C49" s="7" t="s">
        <v>19</v>
      </c>
      <c r="D49" s="8" t="s">
        <v>58</v>
      </c>
      <c r="E49" s="8" t="s">
        <v>134</v>
      </c>
      <c r="F49" s="9">
        <v>480</v>
      </c>
    </row>
    <row r="50" spans="1:6" s="28" customFormat="1" ht="62.25" customHeight="1" x14ac:dyDescent="0.25">
      <c r="A50" s="36" t="s">
        <v>136</v>
      </c>
      <c r="B50" s="39" t="s">
        <v>138</v>
      </c>
      <c r="C50" s="7" t="s">
        <v>0</v>
      </c>
      <c r="D50" s="8" t="s">
        <v>58</v>
      </c>
      <c r="E50" s="8" t="s">
        <v>139</v>
      </c>
      <c r="F50" s="9">
        <v>637.5</v>
      </c>
    </row>
    <row r="51" spans="1:6" s="28" customFormat="1" ht="79.5" customHeight="1" x14ac:dyDescent="0.25">
      <c r="A51" s="5" t="s">
        <v>140</v>
      </c>
      <c r="B51" s="6">
        <v>26187994862</v>
      </c>
      <c r="C51" s="7" t="s">
        <v>0</v>
      </c>
      <c r="D51" s="8" t="s">
        <v>141</v>
      </c>
      <c r="E51" s="8" t="s">
        <v>142</v>
      </c>
      <c r="F51" s="9">
        <v>249.09</v>
      </c>
    </row>
    <row r="52" spans="1:6" s="28" customFormat="1" ht="79.5" customHeight="1" x14ac:dyDescent="0.25">
      <c r="A52" s="5" t="s">
        <v>145</v>
      </c>
      <c r="B52" s="6">
        <v>90363784864</v>
      </c>
      <c r="C52" s="7" t="s">
        <v>146</v>
      </c>
      <c r="D52" s="7" t="s">
        <v>143</v>
      </c>
      <c r="E52" s="8" t="s">
        <v>144</v>
      </c>
      <c r="F52" s="9">
        <v>361</v>
      </c>
    </row>
    <row r="53" spans="1:6" s="28" customFormat="1" ht="79.5" customHeight="1" x14ac:dyDescent="0.25">
      <c r="A53" s="5" t="s">
        <v>16</v>
      </c>
      <c r="B53" s="6">
        <v>62226620908</v>
      </c>
      <c r="C53" s="7" t="s">
        <v>0</v>
      </c>
      <c r="D53" s="8" t="s">
        <v>143</v>
      </c>
      <c r="E53" s="8" t="s">
        <v>144</v>
      </c>
      <c r="F53" s="9">
        <v>36.07</v>
      </c>
    </row>
    <row r="54" spans="1:6" s="28" customFormat="1" ht="79.5" customHeight="1" x14ac:dyDescent="0.25">
      <c r="A54" s="5" t="s">
        <v>129</v>
      </c>
      <c r="B54" s="6">
        <v>85821130368</v>
      </c>
      <c r="C54" s="7" t="s">
        <v>147</v>
      </c>
      <c r="D54" s="8" t="s">
        <v>148</v>
      </c>
      <c r="E54" s="8" t="s">
        <v>149</v>
      </c>
      <c r="F54" s="9">
        <v>16.600000000000001</v>
      </c>
    </row>
    <row r="55" spans="1:6" s="28" customFormat="1" ht="79.5" customHeight="1" x14ac:dyDescent="0.25">
      <c r="A55" s="5" t="s">
        <v>72</v>
      </c>
      <c r="B55" s="39" t="s">
        <v>156</v>
      </c>
      <c r="C55" s="7" t="s">
        <v>19</v>
      </c>
      <c r="D55" s="8" t="s">
        <v>157</v>
      </c>
      <c r="E55" s="8" t="s">
        <v>71</v>
      </c>
      <c r="F55" s="9">
        <v>342.47</v>
      </c>
    </row>
    <row r="56" spans="1:6" s="28" customFormat="1" ht="79.5" customHeight="1" x14ac:dyDescent="0.25">
      <c r="A56" s="5" t="s">
        <v>158</v>
      </c>
      <c r="B56" s="6">
        <v>72851300109</v>
      </c>
      <c r="C56" s="7" t="s">
        <v>19</v>
      </c>
      <c r="D56" s="8" t="s">
        <v>159</v>
      </c>
      <c r="E56" s="8" t="s">
        <v>160</v>
      </c>
      <c r="F56" s="9">
        <v>5000</v>
      </c>
    </row>
    <row r="57" spans="1:6" s="28" customFormat="1" ht="39" customHeight="1" x14ac:dyDescent="0.25">
      <c r="A57" s="5" t="s">
        <v>161</v>
      </c>
      <c r="B57" s="6">
        <v>58248233029</v>
      </c>
      <c r="C57" s="7" t="s">
        <v>162</v>
      </c>
      <c r="D57" s="8" t="s">
        <v>163</v>
      </c>
      <c r="E57" s="8" t="s">
        <v>164</v>
      </c>
      <c r="F57" s="9">
        <v>5062.5</v>
      </c>
    </row>
    <row r="58" spans="1:6" s="28" customFormat="1" ht="47.25" customHeight="1" x14ac:dyDescent="0.25">
      <c r="A58" s="5" t="s">
        <v>102</v>
      </c>
      <c r="B58" s="6">
        <v>34174692685</v>
      </c>
      <c r="C58" s="7" t="s">
        <v>103</v>
      </c>
      <c r="D58" s="8" t="s">
        <v>165</v>
      </c>
      <c r="E58" s="8" t="s">
        <v>166</v>
      </c>
      <c r="F58" s="9">
        <v>1500</v>
      </c>
    </row>
    <row r="59" spans="1:6" s="28" customFormat="1" ht="47.25" customHeight="1" x14ac:dyDescent="0.25">
      <c r="A59" s="5" t="s">
        <v>167</v>
      </c>
      <c r="B59" s="6">
        <v>35157849903</v>
      </c>
      <c r="C59" s="7" t="s">
        <v>168</v>
      </c>
      <c r="D59" s="8" t="s">
        <v>169</v>
      </c>
      <c r="E59" s="8" t="s">
        <v>170</v>
      </c>
      <c r="F59" s="9">
        <v>1686.74</v>
      </c>
    </row>
    <row r="60" spans="1:6" s="28" customFormat="1" ht="47.25" customHeight="1" x14ac:dyDescent="0.25">
      <c r="A60" s="5" t="s">
        <v>161</v>
      </c>
      <c r="B60" s="6">
        <v>58248233029</v>
      </c>
      <c r="C60" s="7" t="s">
        <v>162</v>
      </c>
      <c r="D60" s="8" t="s">
        <v>171</v>
      </c>
      <c r="E60" s="8" t="s">
        <v>172</v>
      </c>
      <c r="F60" s="9">
        <v>3649.99</v>
      </c>
    </row>
    <row r="61" spans="1:6" s="4" customFormat="1" ht="33.950000000000003" customHeight="1" x14ac:dyDescent="0.25">
      <c r="A61" s="29" t="s">
        <v>63</v>
      </c>
      <c r="B61" s="31"/>
      <c r="C61" s="32"/>
      <c r="D61" s="32"/>
      <c r="E61" s="32"/>
      <c r="F61" s="33">
        <f>SUM(F6:F60)</f>
        <v>100904.73000000004</v>
      </c>
    </row>
  </sheetData>
  <sheetProtection selectLockedCells="1"/>
  <mergeCells count="6">
    <mergeCell ref="A4:F4"/>
    <mergeCell ref="A1:F1"/>
    <mergeCell ref="A2:B2"/>
    <mergeCell ref="A3:B3"/>
    <mergeCell ref="D2:F2"/>
    <mergeCell ref="D3:F3"/>
  </mergeCells>
  <phoneticPr fontId="2" type="noConversion"/>
  <conditionalFormatting sqref="A51:E61 A17:A20 C17:E21 A6:A15 C6:E15 A46:E48 A22:E34 A37:E39 A43:E44">
    <cfRule type="expression" dxfId="49" priority="50">
      <formula>MOD(ROW(),2)=0</formula>
    </cfRule>
  </conditionalFormatting>
  <conditionalFormatting sqref="F6:F61">
    <cfRule type="expression" dxfId="48" priority="47">
      <formula>MOD(ROW(),2)=0</formula>
    </cfRule>
    <cfRule type="expression" dxfId="47" priority="48">
      <formula>MOD(ROW(),2)=1</formula>
    </cfRule>
  </conditionalFormatting>
  <conditionalFormatting sqref="A16:E16">
    <cfRule type="expression" dxfId="46" priority="26">
      <formula>MOD(ROW(),2)=0</formula>
    </cfRule>
  </conditionalFormatting>
  <conditionalFormatting sqref="A49:C50">
    <cfRule type="expression" dxfId="45" priority="20">
      <formula>MOD(ROW(),2)=0</formula>
    </cfRule>
  </conditionalFormatting>
  <conditionalFormatting sqref="D49:E50">
    <cfRule type="expression" dxfId="44" priority="17">
      <formula>MOD(ROW(),2)=0</formula>
    </cfRule>
  </conditionalFormatting>
  <conditionalFormatting sqref="A21">
    <cfRule type="expression" dxfId="43" priority="13">
      <formula>MOD(ROW(),2)=0</formula>
    </cfRule>
  </conditionalFormatting>
  <conditionalFormatting sqref="A45:E45">
    <cfRule type="expression" dxfId="42" priority="16">
      <formula>MOD(ROW(),2)=0</formula>
    </cfRule>
  </conditionalFormatting>
  <conditionalFormatting sqref="A35:A36 C35:E36">
    <cfRule type="expression" dxfId="41" priority="12">
      <formula>MOD(ROW(),2)=0</formula>
    </cfRule>
  </conditionalFormatting>
  <conditionalFormatting sqref="A41:E41">
    <cfRule type="expression" dxfId="40" priority="9">
      <formula>MOD(ROW(),2)=0</formula>
    </cfRule>
  </conditionalFormatting>
  <conditionalFormatting sqref="A42:E42">
    <cfRule type="expression" dxfId="39" priority="6">
      <formula>MOD(ROW(),2)=0</formula>
    </cfRule>
  </conditionalFormatting>
  <conditionalFormatting sqref="A40:E40">
    <cfRule type="expression" dxfId="38" priority="3">
      <formula>MOD(ROW(),2)=0</formula>
    </cfRule>
  </conditionalFormatting>
  <hyperlinks>
    <hyperlink ref="A41" r:id="rId1" xr:uid="{6BCF277D-EC3D-4731-98D4-517E5AC9673D}"/>
  </hyperlinks>
  <printOptions horizontalCentered="1"/>
  <pageMargins left="0.7" right="0.7" top="1" bottom="1" header="0.3" footer="0.3"/>
  <pageSetup paperSize="9" scale="42" fitToHeight="0" orientation="portrait" verticalDpi="300" r:id="rId2"/>
  <headerFooter differentFirst="1" alignWithMargins="0">
    <oddFooter>Page &amp;P of &amp;N</oddFooter>
  </headerFooter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8441E-6E81-4B1F-B5B0-AEF161A5A2DA}">
  <sheetPr>
    <tabColor theme="4" tint="-0.499984740745262"/>
    <pageSetUpPr autoPageBreaks="0" fitToPage="1"/>
  </sheetPr>
  <dimension ref="A1:F42"/>
  <sheetViews>
    <sheetView showGridLines="0" tabSelected="1" zoomScaleNormal="100" workbookViewId="0">
      <selection activeCell="E6" sqref="E6"/>
    </sheetView>
  </sheetViews>
  <sheetFormatPr defaultColWidth="9" defaultRowHeight="33.950000000000003" customHeight="1" x14ac:dyDescent="0.25"/>
  <cols>
    <col min="1" max="1" width="37.140625" style="3" customWidth="1"/>
    <col min="2" max="2" width="24.7109375" style="3" customWidth="1"/>
    <col min="3" max="3" width="29.28515625" style="3" customWidth="1"/>
    <col min="4" max="4" width="42.140625" style="3" customWidth="1"/>
    <col min="5" max="5" width="43.140625" style="3" customWidth="1"/>
    <col min="6" max="6" width="26" style="1" customWidth="1"/>
    <col min="7" max="16384" width="9" style="1"/>
  </cols>
  <sheetData>
    <row r="1" spans="1:6" ht="37.5" customHeight="1" thickBot="1" x14ac:dyDescent="0.3">
      <c r="A1" s="46" t="s">
        <v>23</v>
      </c>
      <c r="B1" s="46"/>
      <c r="C1" s="46"/>
      <c r="D1" s="46"/>
      <c r="E1" s="46"/>
      <c r="F1" s="17"/>
    </row>
    <row r="2" spans="1:6" ht="27" customHeight="1" thickTop="1" x14ac:dyDescent="0.25">
      <c r="A2" s="47" t="s">
        <v>17</v>
      </c>
      <c r="B2" s="47"/>
      <c r="C2" s="14" t="s">
        <v>46</v>
      </c>
      <c r="D2" s="49" t="s">
        <v>18</v>
      </c>
      <c r="E2" s="49"/>
      <c r="F2" s="15"/>
    </row>
    <row r="3" spans="1:6" ht="27" customHeight="1" x14ac:dyDescent="0.25">
      <c r="A3" s="48" t="s">
        <v>25</v>
      </c>
      <c r="B3" s="48"/>
      <c r="C3" s="16" t="s">
        <v>39</v>
      </c>
      <c r="D3" s="50" t="s">
        <v>40</v>
      </c>
      <c r="E3" s="50"/>
      <c r="F3" s="15"/>
    </row>
    <row r="4" spans="1:6" ht="44.1" customHeight="1" thickBot="1" x14ac:dyDescent="0.3">
      <c r="A4" s="42" t="s">
        <v>62</v>
      </c>
      <c r="B4" s="42"/>
      <c r="C4" s="42"/>
      <c r="D4" s="42"/>
      <c r="E4" s="42"/>
      <c r="F4" s="18"/>
    </row>
    <row r="5" spans="1:6" s="2" customFormat="1" ht="33.950000000000003" customHeight="1" thickTop="1" x14ac:dyDescent="0.25">
      <c r="A5" s="11" t="s">
        <v>7</v>
      </c>
      <c r="B5" s="11" t="s">
        <v>8</v>
      </c>
      <c r="C5" s="11" t="s">
        <v>9</v>
      </c>
      <c r="D5" s="11" t="s">
        <v>10</v>
      </c>
      <c r="E5" s="11" t="s">
        <v>41</v>
      </c>
      <c r="F5" s="12" t="s">
        <v>45</v>
      </c>
    </row>
    <row r="6" spans="1:6" s="2" customFormat="1" ht="36" customHeight="1" x14ac:dyDescent="0.25">
      <c r="A6" s="5" t="s">
        <v>43</v>
      </c>
      <c r="B6" s="6"/>
      <c r="C6" s="7"/>
      <c r="D6" s="8" t="s">
        <v>177</v>
      </c>
      <c r="E6" s="8" t="s">
        <v>180</v>
      </c>
      <c r="F6" s="34">
        <v>54467.839999999997</v>
      </c>
    </row>
    <row r="7" spans="1:6" s="2" customFormat="1" ht="36" customHeight="1" x14ac:dyDescent="0.25">
      <c r="A7" s="5" t="s">
        <v>43</v>
      </c>
      <c r="B7" s="6"/>
      <c r="C7" s="7"/>
      <c r="D7" s="7" t="s">
        <v>173</v>
      </c>
      <c r="E7" s="9" t="s">
        <v>174</v>
      </c>
      <c r="F7" s="34">
        <v>341.08</v>
      </c>
    </row>
    <row r="8" spans="1:6" s="2" customFormat="1" ht="30.75" customHeight="1" x14ac:dyDescent="0.25">
      <c r="A8" s="5" t="s">
        <v>43</v>
      </c>
      <c r="B8" s="6" t="str">
        <f t="array" ref="B8">IFERROR(INDEX(#REF!,SMALL(IF(#REF!=rngInvoice,ROW(#REF!)-ROW(#REF!)), ROW(3:3)), MATCH($B$4,#REF!, 0)),"")</f>
        <v/>
      </c>
      <c r="C8" s="7" t="str">
        <f t="array" ref="C8">IFERROR(INDEX(#REF!,SMALL(IF(#REF!=rngInvoice,ROW(#REF!)-ROW(#REF!)), ROW(3:3)), MATCH($C$4,#REF!, 0)),"")</f>
        <v/>
      </c>
      <c r="D8" s="8" t="s">
        <v>11</v>
      </c>
      <c r="E8" s="8" t="s">
        <v>51</v>
      </c>
      <c r="F8" s="34">
        <v>3368.96</v>
      </c>
    </row>
    <row r="9" spans="1:6" s="2" customFormat="1" ht="30.75" customHeight="1" x14ac:dyDescent="0.25">
      <c r="A9" s="5" t="s">
        <v>43</v>
      </c>
      <c r="B9" s="6"/>
      <c r="C9" s="7" t="s">
        <v>65</v>
      </c>
      <c r="D9" s="8" t="s">
        <v>181</v>
      </c>
      <c r="E9" s="35" t="s">
        <v>182</v>
      </c>
      <c r="F9" s="34">
        <v>3123.25</v>
      </c>
    </row>
    <row r="10" spans="1:6" s="28" customFormat="1" ht="30.75" customHeight="1" x14ac:dyDescent="0.25">
      <c r="A10" s="5" t="s">
        <v>43</v>
      </c>
      <c r="B10" s="6" t="str">
        <f t="array" ref="B10">IFERROR(INDEX(#REF!,SMALL(IF(#REF!=rngInvoice,ROW(#REF!)-ROW(#REF!)), ROW(4:4)), MATCH($B$4,#REF!, 0)),"")</f>
        <v/>
      </c>
      <c r="C10" s="7" t="str">
        <f t="array" ref="C10">IFERROR(INDEX(#REF!,SMALL(IF(#REF!=rngInvoice,ROW(#REF!)-ROW(#REF!)), ROW(4:4)), MATCH($C$4,#REF!, 0)),"")</f>
        <v/>
      </c>
      <c r="D10" s="8" t="s">
        <v>57</v>
      </c>
      <c r="E10" s="8" t="s">
        <v>175</v>
      </c>
      <c r="F10" s="34">
        <v>3462.62</v>
      </c>
    </row>
    <row r="11" spans="1:6" s="2" customFormat="1" ht="24.75" customHeight="1" x14ac:dyDescent="0.25">
      <c r="A11" s="5" t="s">
        <v>43</v>
      </c>
      <c r="B11" s="6" t="str">
        <f t="array" ref="B11">IFERROR(INDEX(#REF!,SMALL(IF(#REF!=rngInvoice,ROW(#REF!)-ROW(#REF!)), ROW(2:2)), MATCH($B$4,#REF!, 0)),"")</f>
        <v/>
      </c>
      <c r="C11" s="7" t="str">
        <f t="array" ref="C11">IFERROR(INDEX(#REF!,SMALL(IF(#REF!=rngInvoice,ROW(#REF!)-ROW(#REF!)), ROW(2:2)), MATCH($C$4,#REF!, 0)),"")</f>
        <v/>
      </c>
      <c r="D11" s="7" t="s">
        <v>176</v>
      </c>
      <c r="E11" s="7" t="s">
        <v>178</v>
      </c>
      <c r="F11" s="34">
        <v>2612.54</v>
      </c>
    </row>
    <row r="12" spans="1:6" s="2" customFormat="1" ht="33" customHeight="1" x14ac:dyDescent="0.25">
      <c r="A12" s="5" t="s">
        <v>43</v>
      </c>
      <c r="B12" s="6" t="str">
        <f t="array" ref="B12">IFERROR(INDEX(#REF!,SMALL(IF(#REF!=rngInvoice,ROW(#REF!)-ROW(#REF!)), ROW(3:3)), MATCH($B$4,#REF!, 0)),"")</f>
        <v/>
      </c>
      <c r="C12" s="7" t="str">
        <f t="array" ref="C12">IFERROR(INDEX(#REF!,SMALL(IF(#REF!=rngInvoice,ROW(#REF!)-ROW(#REF!)), ROW(3:3)), MATCH($C$4,#REF!, 0)),"")</f>
        <v/>
      </c>
      <c r="D12" s="7" t="s">
        <v>37</v>
      </c>
      <c r="E12" s="8" t="s">
        <v>42</v>
      </c>
      <c r="F12" s="34">
        <v>10682.61</v>
      </c>
    </row>
    <row r="13" spans="1:6" s="2" customFormat="1" ht="33" customHeight="1" x14ac:dyDescent="0.25">
      <c r="A13" s="5" t="s">
        <v>43</v>
      </c>
      <c r="B13" s="6"/>
      <c r="C13" s="7"/>
      <c r="D13" s="7" t="s">
        <v>154</v>
      </c>
      <c r="E13" s="8" t="s">
        <v>155</v>
      </c>
      <c r="F13" s="34">
        <v>5.81</v>
      </c>
    </row>
    <row r="14" spans="1:6" s="2" customFormat="1" ht="33" customHeight="1" x14ac:dyDescent="0.25">
      <c r="A14" s="5" t="s">
        <v>43</v>
      </c>
      <c r="B14" s="6"/>
      <c r="C14" s="7"/>
      <c r="D14" s="8" t="s">
        <v>150</v>
      </c>
      <c r="E14" s="35" t="s">
        <v>151</v>
      </c>
      <c r="F14" s="34">
        <v>466.76</v>
      </c>
    </row>
    <row r="15" spans="1:6" s="2" customFormat="1" ht="33" customHeight="1" x14ac:dyDescent="0.25">
      <c r="A15" s="5" t="s">
        <v>43</v>
      </c>
      <c r="B15" s="6"/>
      <c r="C15" s="7"/>
      <c r="D15" s="7" t="s">
        <v>152</v>
      </c>
      <c r="E15" s="35" t="s">
        <v>153</v>
      </c>
      <c r="F15" s="34">
        <v>205.99</v>
      </c>
    </row>
    <row r="16" spans="1:6" s="2" customFormat="1" ht="33" customHeight="1" x14ac:dyDescent="0.25">
      <c r="A16" s="20"/>
      <c r="B16" s="21"/>
      <c r="C16" s="22"/>
      <c r="D16" s="22"/>
      <c r="E16" s="26"/>
      <c r="F16" s="24"/>
    </row>
    <row r="17" spans="1:6" s="2" customFormat="1" ht="39.75" customHeight="1" x14ac:dyDescent="0.25">
      <c r="A17" s="5" t="s">
        <v>43</v>
      </c>
      <c r="B17" s="6" t="str">
        <f t="array" ref="B17">IFERROR(INDEX(#REF!,SMALL(IF(#REF!=rngInvoice,ROW(#REF!)-ROW(#REF!)), ROW(6:6)), MATCH($B$4,#REF!, 0)),"")</f>
        <v/>
      </c>
      <c r="C17" s="7" t="str">
        <f t="array" ref="C17">IFERROR(INDEX(#REF!,SMALL(IF(#REF!=rngInvoice,ROW(#REF!)-ROW(#REF!)), ROW(6:6)), MATCH($C$4,#REF!, 0)),"")</f>
        <v/>
      </c>
      <c r="D17" s="8" t="s">
        <v>53</v>
      </c>
      <c r="E17" s="8" t="s">
        <v>54</v>
      </c>
      <c r="F17" s="34">
        <v>8</v>
      </c>
    </row>
    <row r="18" spans="1:6" s="2" customFormat="1" ht="39.75" customHeight="1" x14ac:dyDescent="0.25">
      <c r="A18" s="5" t="s">
        <v>43</v>
      </c>
      <c r="B18" s="6"/>
      <c r="C18" s="7" t="s">
        <v>65</v>
      </c>
      <c r="D18" s="7" t="s">
        <v>66</v>
      </c>
      <c r="E18" s="9" t="s">
        <v>67</v>
      </c>
      <c r="F18" s="34">
        <v>85.23</v>
      </c>
    </row>
    <row r="19" spans="1:6" s="2" customFormat="1" ht="39.75" customHeight="1" x14ac:dyDescent="0.25">
      <c r="A19" s="5" t="s">
        <v>43</v>
      </c>
      <c r="B19" s="6"/>
      <c r="C19" s="7" t="s">
        <v>65</v>
      </c>
      <c r="D19" s="7" t="s">
        <v>66</v>
      </c>
      <c r="E19" s="35" t="s">
        <v>68</v>
      </c>
      <c r="F19" s="34">
        <v>20.12</v>
      </c>
    </row>
    <row r="20" spans="1:6" s="2" customFormat="1" ht="39.75" customHeight="1" x14ac:dyDescent="0.25">
      <c r="A20" s="20"/>
      <c r="B20" s="21"/>
      <c r="C20" s="22"/>
      <c r="D20" s="22"/>
      <c r="E20" s="26"/>
      <c r="F20" s="24"/>
    </row>
    <row r="21" spans="1:6" s="2" customFormat="1" ht="65.25" customHeight="1" x14ac:dyDescent="0.25">
      <c r="A21" s="5" t="s">
        <v>2</v>
      </c>
      <c r="B21" s="40">
        <v>18683136487</v>
      </c>
      <c r="C21" s="7" t="s">
        <v>0</v>
      </c>
      <c r="D21" s="8" t="s">
        <v>183</v>
      </c>
      <c r="E21" s="8" t="s">
        <v>184</v>
      </c>
      <c r="F21" s="34">
        <v>168</v>
      </c>
    </row>
    <row r="22" spans="1:6" s="2" customFormat="1" ht="79.5" customHeight="1" x14ac:dyDescent="0.25">
      <c r="A22" s="20"/>
      <c r="B22" s="25" t="str">
        <f t="array" ref="B22">IFERROR(INDEX(#REF!,SMALL(IF(#REF!=rngInvoice,ROW(#REF!)-ROW(#REF!)), ROW(#REF!)), MATCH($B$4,#REF!, 0)),"")</f>
        <v/>
      </c>
      <c r="C22" s="22" t="str">
        <f t="array" ref="C22">IFERROR(INDEX(#REF!,SMALL(IF(#REF!=rngInvoice,ROW(#REF!)-ROW(#REF!)), ROW(#REF!)), MATCH($C$4,#REF!, 0)),"")</f>
        <v/>
      </c>
      <c r="D22" s="23"/>
      <c r="E22" s="23"/>
      <c r="F22" s="24"/>
    </row>
    <row r="23" spans="1:6" s="2" customFormat="1" ht="36" customHeight="1" x14ac:dyDescent="0.25">
      <c r="A23" s="5" t="s">
        <v>44</v>
      </c>
      <c r="B23" s="6"/>
      <c r="C23" s="7"/>
      <c r="D23" s="8" t="s">
        <v>177</v>
      </c>
      <c r="E23" s="9" t="s">
        <v>180</v>
      </c>
      <c r="F23" s="41">
        <v>5746</v>
      </c>
    </row>
    <row r="24" spans="1:6" s="2" customFormat="1" ht="33.950000000000003" customHeight="1" x14ac:dyDescent="0.25">
      <c r="A24" s="5" t="s">
        <v>44</v>
      </c>
      <c r="B24" s="6"/>
      <c r="C24" s="7"/>
      <c r="D24" s="8" t="s">
        <v>179</v>
      </c>
      <c r="E24" s="9" t="s">
        <v>178</v>
      </c>
      <c r="F24" s="41">
        <v>262.87</v>
      </c>
    </row>
    <row r="25" spans="1:6" s="2" customFormat="1" ht="33.950000000000003" customHeight="1" x14ac:dyDescent="0.25">
      <c r="A25" s="5" t="s">
        <v>44</v>
      </c>
      <c r="B25" s="6"/>
      <c r="C25" s="7"/>
      <c r="D25" s="8" t="s">
        <v>37</v>
      </c>
      <c r="E25" s="35" t="s">
        <v>42</v>
      </c>
      <c r="F25" s="41">
        <v>832.26</v>
      </c>
    </row>
    <row r="26" spans="1:6" s="2" customFormat="1" ht="33.950000000000003" customHeight="1" x14ac:dyDescent="0.25">
      <c r="A26" s="20"/>
      <c r="B26" s="21"/>
      <c r="C26" s="22"/>
      <c r="D26" s="22"/>
      <c r="E26" s="26"/>
      <c r="F26" s="27"/>
    </row>
    <row r="27" spans="1:6" s="2" customFormat="1" ht="33.950000000000003" customHeight="1" x14ac:dyDescent="0.25">
      <c r="A27" s="29" t="s">
        <v>63</v>
      </c>
      <c r="B27" s="6"/>
      <c r="C27" s="7"/>
      <c r="D27" s="8"/>
      <c r="E27" s="9"/>
      <c r="F27" s="30">
        <f>SUM(F6:F26)</f>
        <v>85859.939999999973</v>
      </c>
    </row>
    <row r="28" spans="1:6" s="2" customFormat="1" ht="33.950000000000003" customHeight="1" x14ac:dyDescent="0.25">
      <c r="A28" s="3"/>
      <c r="B28" s="3"/>
      <c r="C28" s="3"/>
      <c r="D28" s="3"/>
      <c r="E28" s="3"/>
      <c r="F28" s="1"/>
    </row>
    <row r="29" spans="1:6" s="2" customFormat="1" ht="33.950000000000003" customHeight="1" x14ac:dyDescent="0.25">
      <c r="A29" s="3"/>
      <c r="B29" s="3"/>
      <c r="C29" s="3"/>
      <c r="D29" s="3"/>
      <c r="E29" s="3"/>
      <c r="F29" s="1"/>
    </row>
    <row r="30" spans="1:6" s="2" customFormat="1" ht="33.950000000000003" customHeight="1" x14ac:dyDescent="0.25">
      <c r="A30" s="3"/>
      <c r="B30" s="3"/>
      <c r="C30" s="3"/>
      <c r="D30" s="3"/>
      <c r="E30" s="3"/>
      <c r="F30" s="1"/>
    </row>
    <row r="31" spans="1:6" s="2" customFormat="1" ht="33.950000000000003" customHeight="1" x14ac:dyDescent="0.25">
      <c r="A31" s="3"/>
      <c r="B31" s="3"/>
      <c r="C31" s="3"/>
      <c r="D31" s="3"/>
      <c r="E31" s="3"/>
      <c r="F31" s="1"/>
    </row>
    <row r="32" spans="1:6" s="2" customFormat="1" ht="33.950000000000003" customHeight="1" x14ac:dyDescent="0.25">
      <c r="A32" s="3"/>
      <c r="B32" s="3"/>
      <c r="C32" s="3"/>
      <c r="D32" s="3"/>
      <c r="E32" s="3"/>
      <c r="F32" s="1"/>
    </row>
    <row r="33" spans="1:6" s="2" customFormat="1" ht="33.950000000000003" customHeight="1" x14ac:dyDescent="0.25">
      <c r="A33" s="3"/>
      <c r="B33" s="3"/>
      <c r="C33" s="3"/>
      <c r="D33" s="3"/>
      <c r="E33" s="3"/>
      <c r="F33" s="1"/>
    </row>
    <row r="34" spans="1:6" s="2" customFormat="1" ht="33.950000000000003" customHeight="1" x14ac:dyDescent="0.25">
      <c r="A34" s="3"/>
      <c r="B34" s="3"/>
      <c r="C34" s="3"/>
      <c r="D34" s="3"/>
      <c r="E34" s="3"/>
      <c r="F34" s="1"/>
    </row>
    <row r="35" spans="1:6" s="2" customFormat="1" ht="33.950000000000003" customHeight="1" x14ac:dyDescent="0.25">
      <c r="A35" s="3"/>
      <c r="B35" s="3"/>
      <c r="C35" s="3"/>
      <c r="D35" s="3"/>
      <c r="E35" s="3"/>
      <c r="F35" s="1"/>
    </row>
    <row r="36" spans="1:6" s="2" customFormat="1" ht="33.950000000000003" customHeight="1" x14ac:dyDescent="0.25">
      <c r="A36" s="3"/>
      <c r="B36" s="3"/>
      <c r="C36" s="3"/>
      <c r="D36" s="3"/>
      <c r="E36" s="3"/>
      <c r="F36" s="1"/>
    </row>
    <row r="37" spans="1:6" s="2" customFormat="1" ht="33.950000000000003" customHeight="1" x14ac:dyDescent="0.25">
      <c r="A37" s="3"/>
      <c r="B37" s="3"/>
      <c r="C37" s="3"/>
      <c r="D37" s="3"/>
      <c r="E37" s="3"/>
      <c r="F37" s="1"/>
    </row>
    <row r="38" spans="1:6" s="2" customFormat="1" ht="33.950000000000003" customHeight="1" x14ac:dyDescent="0.25">
      <c r="A38" s="3"/>
      <c r="B38" s="3"/>
      <c r="C38" s="3"/>
      <c r="D38" s="3"/>
      <c r="E38" s="3"/>
      <c r="F38" s="1"/>
    </row>
    <row r="39" spans="1:6" s="2" customFormat="1" ht="44.25" customHeight="1" x14ac:dyDescent="0.25">
      <c r="A39" s="3"/>
      <c r="B39" s="3"/>
      <c r="C39" s="3"/>
      <c r="D39" s="3"/>
      <c r="E39" s="3"/>
      <c r="F39" s="1"/>
    </row>
    <row r="40" spans="1:6" s="2" customFormat="1" ht="33.950000000000003" customHeight="1" x14ac:dyDescent="0.25">
      <c r="A40" s="3"/>
      <c r="B40" s="3"/>
      <c r="C40" s="3"/>
      <c r="D40" s="3"/>
      <c r="E40" s="3"/>
      <c r="F40" s="1"/>
    </row>
    <row r="41" spans="1:6" s="2" customFormat="1" ht="33.950000000000003" customHeight="1" x14ac:dyDescent="0.25">
      <c r="A41" s="3"/>
      <c r="B41" s="3"/>
      <c r="C41" s="3"/>
      <c r="D41" s="3"/>
      <c r="E41" s="3"/>
      <c r="F41" s="1"/>
    </row>
    <row r="42" spans="1:6" s="2" customFormat="1" ht="33.950000000000003" customHeight="1" x14ac:dyDescent="0.25">
      <c r="A42" s="3"/>
      <c r="B42" s="3"/>
      <c r="C42" s="3"/>
      <c r="D42" s="3"/>
      <c r="E42" s="3"/>
      <c r="F42" s="1"/>
    </row>
  </sheetData>
  <sheetProtection selectLockedCells="1"/>
  <mergeCells count="6">
    <mergeCell ref="A4:E4"/>
    <mergeCell ref="A1:E1"/>
    <mergeCell ref="A2:B2"/>
    <mergeCell ref="A3:B3"/>
    <mergeCell ref="D2:E2"/>
    <mergeCell ref="D3:E3"/>
  </mergeCells>
  <conditionalFormatting sqref="D23:D25 C21:E22 A16:E20 A11:A13 B12:E13 A6:E10 B25:C25 A21:A25 A26:D27">
    <cfRule type="expression" dxfId="22" priority="61">
      <formula>MOD(ROW(),2)=0</formula>
    </cfRule>
  </conditionalFormatting>
  <conditionalFormatting sqref="E23:E27 F6:F22">
    <cfRule type="expression" dxfId="21" priority="59">
      <formula>MOD(ROW(),2)=0</formula>
    </cfRule>
    <cfRule type="expression" dxfId="20" priority="60">
      <formula>MOD(ROW(),2)=1</formula>
    </cfRule>
  </conditionalFormatting>
  <conditionalFormatting sqref="B24:C24">
    <cfRule type="expression" dxfId="19" priority="31">
      <formula>MOD(ROW(),2)=0</formula>
    </cfRule>
  </conditionalFormatting>
  <conditionalFormatting sqref="B23:C23">
    <cfRule type="expression" dxfId="18" priority="30">
      <formula>MOD(ROW(),2)=0</formula>
    </cfRule>
  </conditionalFormatting>
  <conditionalFormatting sqref="B11:E11">
    <cfRule type="expression" dxfId="17" priority="19">
      <formula>MOD(ROW(),2)=0</formula>
    </cfRule>
  </conditionalFormatting>
  <conditionalFormatting sqref="A14:A15">
    <cfRule type="expression" dxfId="16" priority="4">
      <formula>MOD(ROW(),2)=0</formula>
    </cfRule>
  </conditionalFormatting>
  <conditionalFormatting sqref="B14:E15">
    <cfRule type="expression" dxfId="15" priority="1">
      <formula>MOD(ROW(),2)=0</formula>
    </cfRule>
  </conditionalFormatting>
  <printOptions horizontalCentered="1"/>
  <pageMargins left="0.7" right="0.7" top="1" bottom="1" header="0.3" footer="0.3"/>
  <pageSetup paperSize="9" scale="64" fitToHeight="0" orientation="landscape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- 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Silvija Dubić</cp:lastModifiedBy>
  <cp:lastPrinted>2024-08-07T11:03:54Z</cp:lastPrinted>
  <dcterms:created xsi:type="dcterms:W3CDTF">2016-11-01T03:33:07Z</dcterms:created>
  <dcterms:modified xsi:type="dcterms:W3CDTF">2024-08-07T11:09:30Z</dcterms:modified>
</cp:coreProperties>
</file>