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Rude Silvija\Desktop\I- TRANSPARENTNOST\"/>
    </mc:Choice>
  </mc:AlternateContent>
  <xr:revisionPtr revIDLastSave="0" documentId="13_ncr:1_{B00B5DFB-1AAD-43DE-85C4-3032B19ABDE8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- KATEGORIJA 1" sheetId="1" r:id="rId1"/>
    <sheet name="KATEGORIJA 2" sheetId="7" r:id="rId2"/>
  </sheets>
  <definedNames>
    <definedName name="Br_fakture" localSheetId="1">#REF!</definedName>
    <definedName name="Br_fakture">#REF!</definedName>
    <definedName name="NazivTvrtke" localSheetId="1">'KATEGORIJA 2'!#REF!</definedName>
    <definedName name="NazivTvrtke">'- KATEGORIJA 1'!#REF!</definedName>
    <definedName name="PojedinostiOBrFakture">"PojedinostiOFakturi[Br fakture]"</definedName>
    <definedName name="rngInvoice" localSheetId="1">'KATEGORIJA 2'!#REF!</definedName>
    <definedName name="rngInvoice">'- KATEGORIJA 1'!#REF!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F45" i="1" l="1"/>
  <c r="F32" i="7"/>
  <c r="B15" i="7" l="1" a="1"/>
  <c r="B15" i="7" s="1"/>
  <c r="C15" i="7" a="1"/>
  <c r="C15" i="7" s="1"/>
  <c r="B14" i="7" a="1"/>
  <c r="B14" i="7" s="1"/>
  <c r="C14" i="7" a="1"/>
  <c r="C14" i="7" s="1"/>
  <c r="B13" i="7" a="1"/>
  <c r="B13" i="7" s="1"/>
  <c r="C13" i="7" a="1"/>
  <c r="C13" i="7" s="1"/>
  <c r="B10" i="7" a="1"/>
  <c r="B10" i="7" s="1"/>
  <c r="C10" i="7" a="1"/>
  <c r="C10" i="7" s="1"/>
  <c r="B9" i="7" a="1"/>
  <c r="B9" i="7" s="1"/>
  <c r="C9" i="7" a="1"/>
  <c r="C9" i="7" s="1"/>
  <c r="B7" i="7" l="1" a="1"/>
  <c r="B7" i="7" s="1"/>
  <c r="C7" i="7" a="1"/>
  <c r="C7" i="7" s="1"/>
  <c r="B8" i="7" a="1"/>
  <c r="B8" i="7" s="1"/>
  <c r="C8" i="7" a="1"/>
  <c r="C8" i="7" s="1"/>
  <c r="B11" i="7" a="1"/>
  <c r="B11" i="7" s="1"/>
  <c r="C11" i="7" a="1"/>
  <c r="C11" i="7" s="1"/>
  <c r="B12" i="7" a="1"/>
  <c r="B12" i="7" s="1"/>
  <c r="C12" i="7" a="1"/>
  <c r="C12" i="7" s="1"/>
  <c r="B18" i="7" a="1"/>
  <c r="B18" i="7" s="1"/>
  <c r="C18" i="7" a="1"/>
  <c r="C18" i="7" s="1"/>
</calcChain>
</file>

<file path=xl/sharedStrings.xml><?xml version="1.0" encoding="utf-8"?>
<sst xmlns="http://schemas.openxmlformats.org/spreadsheetml/2006/main" count="250" uniqueCount="149">
  <si>
    <t>ZAGREB</t>
  </si>
  <si>
    <t>VELIKA GORICA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</si>
  <si>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</si>
  <si>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</si>
  <si>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</si>
  <si>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</si>
  <si>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</si>
  <si>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</si>
  <si>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</si>
  <si>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</si>
  <si>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</si>
  <si>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</si>
  <si>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</si>
  <si>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</si>
  <si>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</si>
  <si>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</si>
  <si>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</si>
  <si>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3235 ZAKUPNINE I NAJAMNINE</t>
  </si>
  <si>
    <t>3238 RAČUNALNE USLUGE</t>
  </si>
  <si>
    <t>3221 UREDSKI MATERIJAL I OSTALI MATERIJALNI RASHODI</t>
  </si>
  <si>
    <t>3299 OSTALI NESPOMENUTI RASHODI POSLOVANJA</t>
  </si>
  <si>
    <t>KONZUM PLUS D.O.O.</t>
  </si>
  <si>
    <t>Adresa:  Rude 93</t>
  </si>
  <si>
    <t>E-pošta: ured@os-rude.skole.hr</t>
  </si>
  <si>
    <t>SAMOBOR</t>
  </si>
  <si>
    <t>3222 MATERIJAL I SIROVINE</t>
  </si>
  <si>
    <t>VINDIJA D.D.</t>
  </si>
  <si>
    <t>VARAŽDIN</t>
  </si>
  <si>
    <t>BRANA D.O.O.</t>
  </si>
  <si>
    <t>VIROVITICA</t>
  </si>
  <si>
    <t>PARNA PEKARNA -OBRT VL. ANDREAS NIKL</t>
  </si>
  <si>
    <t>Naziv ustanove: OSNOVNA ŠKOLA RUDE</t>
  </si>
  <si>
    <t>Adresa: Rude 93</t>
  </si>
  <si>
    <t>Poštanski broj i grad: 10 430 Samobor</t>
  </si>
  <si>
    <t>ILDAKS D.O.O.</t>
  </si>
  <si>
    <t>3224 MATERIJAL I DJELOVI ZA TEKUĆE I INVESTICIJSKO ODRŽAVANJE</t>
  </si>
  <si>
    <t>COMBO -obrt za usluge prijevoza</t>
  </si>
  <si>
    <t>SAMOBORSKI OTOK</t>
  </si>
  <si>
    <t>VODOOPSKRBA I ODVODNJA D.O.O.</t>
  </si>
  <si>
    <t>KOMUNALAC D.O.O.</t>
  </si>
  <si>
    <t>DUPLICO D.O.O.</t>
  </si>
  <si>
    <t>GORNJI STUPNIK</t>
  </si>
  <si>
    <t>ODVJETNICA IVANA BRKIĆ</t>
  </si>
  <si>
    <t>SATUS RAČUNAJA j.d.o.o.</t>
  </si>
  <si>
    <t>3238  RAČUNALNE USLUGE</t>
  </si>
  <si>
    <t>DOKUMENT IT D.O.O.</t>
  </si>
  <si>
    <t>TOOLS4SCHOOLS D.O.O.</t>
  </si>
  <si>
    <t>VIV@info</t>
  </si>
  <si>
    <t>LIBUSOFT CICOM D.O.O.</t>
  </si>
  <si>
    <t xml:space="preserve">ZAGREBAČKA BANKA D.D. </t>
  </si>
  <si>
    <t>3132 DOPRINOS NA BRUTO</t>
  </si>
  <si>
    <t xml:space="preserve"> Broj telefona: 01/3379 110</t>
  </si>
  <si>
    <t>OIB: 91637206705</t>
  </si>
  <si>
    <t>Web-mjesto: http://os-rude.skole.hr/</t>
  </si>
  <si>
    <t>Opis</t>
  </si>
  <si>
    <t>Doprinos za zdravstveno osiguranje</t>
  </si>
  <si>
    <t>DJELATNICI ŠKOLE</t>
  </si>
  <si>
    <t>POMOĆNICI U NASTAVI</t>
  </si>
  <si>
    <t>Iznos €</t>
  </si>
  <si>
    <t>Telefonski broj: 01 /3379 110</t>
  </si>
  <si>
    <t>Bruto plaće za redovan rad</t>
  </si>
  <si>
    <t>Kombinacije, otežani uvjeti, prilagođeni program, smjenski rad</t>
  </si>
  <si>
    <t>Prijevoz na posao i s posla</t>
  </si>
  <si>
    <t>Naknada za invalide</t>
  </si>
  <si>
    <t>DJELATNIK ŠKOLE-DOPUNA RADNOG VREMENA -GRAD</t>
  </si>
  <si>
    <t>Platni promet-provizija</t>
  </si>
  <si>
    <t>Najam fotokoprinih aparata i obračun kopija</t>
  </si>
  <si>
    <t>Cloud aplikacija E-ured za Škole</t>
  </si>
  <si>
    <t>Namirnice -škol.kuhinja</t>
  </si>
  <si>
    <t>3237 INTELEKTUALNE I OSOBNE USLUGE</t>
  </si>
  <si>
    <t>GDPR pravne usluge</t>
  </si>
  <si>
    <t>Prekovremeni rad, stručno metodička priprema</t>
  </si>
  <si>
    <r>
      <t xml:space="preserve">Iznos </t>
    </r>
    <r>
      <rPr>
        <sz val="12"/>
        <color theme="4" tint="-0.24994659260841701"/>
        <rFont val="Calibri"/>
        <family val="2"/>
        <charset val="238"/>
      </rPr>
      <t>€</t>
    </r>
  </si>
  <si>
    <t>3211 SLUŽBENA PUTOVANJA</t>
  </si>
  <si>
    <t>Dnevnice za službeni put u zemlji</t>
  </si>
  <si>
    <t>Naknade za prijevoz na službenom putu</t>
  </si>
  <si>
    <t>3214 OSTALE NAKNADE TROŠKOVA ZAPOSLENIMA</t>
  </si>
  <si>
    <t>loko vožnja</t>
  </si>
  <si>
    <t>DJELATNIK ŠKOLE- UGOVOR O RADU</t>
  </si>
  <si>
    <t>Bruto plaća za redovan rad- izvannastavne aktivnosti rukotvorine</t>
  </si>
  <si>
    <t>Doprinos za zdravstveno osiguranje-izvananstavne aktivnosti - rukotvorine</t>
  </si>
  <si>
    <t>3213 STRUČNO USAVRŠAVANJE ZAPOSLENIKA</t>
  </si>
  <si>
    <t xml:space="preserve">Sredstva za čišćenje </t>
  </si>
  <si>
    <t>LEDO PLUS D.O.O.</t>
  </si>
  <si>
    <t>07179054100</t>
  </si>
  <si>
    <t>3212 PRIJEVOZ ZA 2/24</t>
  </si>
  <si>
    <t>3291 NAKNADE ZA RAD PREDSTAVNIČKIH I IZVRŠNIH TIJELA I UPRAVNIH VIJEĆA</t>
  </si>
  <si>
    <t>VANJSKI ČLANOVI</t>
  </si>
  <si>
    <t>Isplaćena sjednica školskog odbora</t>
  </si>
  <si>
    <t>Naknade za smještaj na stručnom usavršavanju</t>
  </si>
  <si>
    <t>Naknada za prijevoz na službenom putu</t>
  </si>
  <si>
    <t>GLOBAL DISTRI D.O.O.</t>
  </si>
  <si>
    <t>Sredstva za čišćenje</t>
  </si>
  <si>
    <t xml:space="preserve">Shema školsko voće </t>
  </si>
  <si>
    <t>USTANOVA SPORTSKI OBJEKTI SAMOBOR</t>
  </si>
  <si>
    <t>ZAVOD ZA JAVNO ZDRAVSTVO ZAGREBAČKE ŽUPANIJE</t>
  </si>
  <si>
    <t>ZAPREŠIĆ</t>
  </si>
  <si>
    <t>3236 ZDRAVSTVENE I VETERINARSKE USLUGE</t>
  </si>
  <si>
    <t>3239 OSTALE USLUGE</t>
  </si>
  <si>
    <t>PROVIS D.O.O.</t>
  </si>
  <si>
    <t>3121 OSTALI RASHODI ZA ZAPOSLENE</t>
  </si>
  <si>
    <t>INFORMACIJA O TROŠENJU SREDSTAVA ZA TRAVANJ  2024. GODINE</t>
  </si>
  <si>
    <t>UKUPNO ZA TRAVANJ 2024.</t>
  </si>
  <si>
    <t>INFORMACIJA O TROŠENJU SREDSTAVA ZA TRAVANJ 2024. GODINE</t>
  </si>
  <si>
    <t>UKUPNO ZA  TRAVANJ 2024.</t>
  </si>
  <si>
    <t>3111 BRUTO PLAĆE ZA REDOVAN RAD  ZA 3/24</t>
  </si>
  <si>
    <t>3111 BRUTO PLAĆA ZA REDOVAN RAD 3/24</t>
  </si>
  <si>
    <t>Potpora za bolovanje preko 90 dana</t>
  </si>
  <si>
    <t>Naknada za neiskorišteni godišnji odmor</t>
  </si>
  <si>
    <t>3295 NOVČANA NAKNADA POSLODAVCA ZBOG NEZAPOŠLJAVANJA OSOBA S INVALIDITETOM ZA 3/24</t>
  </si>
  <si>
    <t>3212 PRIJEVOZ ZA 3/2024</t>
  </si>
  <si>
    <t>DUBROVNIK SUN d.o.o.</t>
  </si>
  <si>
    <t>DUBROVNIK</t>
  </si>
  <si>
    <t>JADRANKA TURIZAM D.O.O.</t>
  </si>
  <si>
    <t>MALI LOŠINJ</t>
  </si>
  <si>
    <t>UTIRUŠ UDRUGA TAJNIKA I RAČUNOVOĐA U ŠKOLSTVU</t>
  </si>
  <si>
    <t>Naknada za proljetnom kongresu</t>
  </si>
  <si>
    <t>Materijal za radionicu</t>
  </si>
  <si>
    <t>TEHNOPROMET 93 D.O.O.</t>
  </si>
  <si>
    <t>Sredstva za čišćenje i održavanje</t>
  </si>
  <si>
    <t>Shema školsko mlijeko za 3/24</t>
  </si>
  <si>
    <t>Pekarski proizvodi-školska prehrana za 3/24</t>
  </si>
  <si>
    <t>Električna energija i mrežarina za 3/24</t>
  </si>
  <si>
    <t>Plin</t>
  </si>
  <si>
    <t>Tipla, bravica, flaks, spojnica, vijak- materijal za domara</t>
  </si>
  <si>
    <t>Materijal za domara</t>
  </si>
  <si>
    <t>Ulje za flaksericu, zemlja za cvijeće</t>
  </si>
  <si>
    <t>Taxi prijevoz za posebni razredni odjel 3/24</t>
  </si>
  <si>
    <t>Telefon za 3/24</t>
  </si>
  <si>
    <t>Poštarina za 3/24</t>
  </si>
  <si>
    <t>Opskrba vodom za 3/24</t>
  </si>
  <si>
    <t>Odvoz smeća  za 3/24</t>
  </si>
  <si>
    <t>Najam prostora dvorane za ožujak  2024</t>
  </si>
  <si>
    <t>Zdravstveni pregled kuharice/spremačice</t>
  </si>
  <si>
    <t>CENTAR INKLUZIVNE POTPORE IDEM SAMOBOR</t>
  </si>
  <si>
    <t>Logopedske radionice u siječnju i veljači</t>
  </si>
  <si>
    <t>Održavanje lokalne mreže i računalne opreme za 4/24</t>
  </si>
  <si>
    <t>Mjesečno korištenje baze+ virman invalidi za 4/24</t>
  </si>
  <si>
    <t>Naknada za e-račun 3/24</t>
  </si>
  <si>
    <t>Korištenje i održavanje prog.podr. Zaki za 4/24</t>
  </si>
  <si>
    <t>Održavanje računalnog programa za 4/24</t>
  </si>
  <si>
    <t>CALLIDUS GRUPA d.o.o.</t>
  </si>
  <si>
    <t>Pristupna točka-god.pretpl.-uporaba servisa i teh.podrške</t>
  </si>
  <si>
    <t>ECO EDU MEDIA d.o.o.</t>
  </si>
  <si>
    <t>08262555699</t>
  </si>
  <si>
    <t>05165426723</t>
  </si>
  <si>
    <t>MURTER</t>
  </si>
  <si>
    <t>Organizacija i provedba Zelene radionice</t>
  </si>
  <si>
    <t>Naknada za usluge putem dig.cetrifikata e-paket za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</si>
</sst>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20"/>
      <color theme="0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b/>
      <sz val="14"/>
      <color theme="4" tint="-0.499984740745262"/>
      <name val="Bookman Old Style"/>
      <family val="1"/>
      <charset val="238"/>
    </font>
    <font>
      <sz val="12"/>
      <color theme="7" tint="-0.249977111117893"/>
      <name val="Bookman Old Style"/>
      <family val="1"/>
      <charset val="238"/>
    </font>
    <font>
      <sz val="10"/>
      <name val="Bookman Old Style"/>
      <family val="1"/>
      <charset val="238"/>
    </font>
    <font>
      <sz val="12"/>
      <color theme="4" tint="-0.24994659260841701"/>
      <name val="Bookman Old Style"/>
      <family val="1"/>
      <charset val="238"/>
    </font>
    <font>
      <sz val="12"/>
      <color theme="2" tint="-0.749961851863155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color theme="2" tint="-0.749961851863155"/>
      <name val="Bookman Old Style"/>
      <family val="1"/>
      <charset val="238"/>
    </font>
    <font>
      <b/>
      <sz val="18"/>
      <color theme="0"/>
      <name val="Bookman Old Style"/>
      <family val="1"/>
      <charset val="238"/>
    </font>
    <font>
      <sz val="12"/>
      <color theme="4" tint="-0.24994659260841701"/>
      <name val="Calibri"/>
      <family val="2"/>
      <charset val="238"/>
    </font>
    <font>
      <b/>
      <sz val="12"/>
      <name val="Bookman Old Style"/>
      <family val="1"/>
      <charset val="238"/>
    </font>
    <font>
      <sz val="12"/>
      <color theme="2" tint="-0.89996032593768116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27" fillId="2" borderId="0" xfId="0" applyNumberFormat="1" applyFont="1" applyFill="1" applyAlignment="1">
      <alignment horizontal="center" vertical="center"/>
    </xf>
    <xf numFmtId="0" fontId="27" fillId="35" borderId="0" xfId="0" applyNumberFormat="1" applyFont="1" applyFill="1" applyAlignment="1">
      <alignment horizontal="center" vertical="center"/>
    </xf>
    <xf numFmtId="0" fontId="27" fillId="2" borderId="0" xfId="1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28" fillId="2" borderId="0" xfId="0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/>
    </xf>
    <xf numFmtId="43" fontId="28" fillId="0" borderId="0" xfId="0" applyNumberFormat="1" applyFont="1" applyFill="1" applyBorder="1" applyAlignment="1">
      <alignment horizontal="center" vertical="center"/>
    </xf>
    <xf numFmtId="43" fontId="27" fillId="36" borderId="0" xfId="0" applyNumberFormat="1" applyFont="1" applyFill="1" applyBorder="1" applyAlignment="1">
      <alignment horizontal="center" vertical="center"/>
    </xf>
    <xf numFmtId="0" fontId="32" fillId="0" borderId="0" xfId="8" applyFont="1" applyFill="1" applyBorder="1" applyAlignment="1" applyProtection="1">
      <alignment horizontal="center" vertical="center"/>
    </xf>
    <xf numFmtId="0" fontId="32" fillId="0" borderId="0" xfId="8" applyFont="1" applyFill="1" applyAlignment="1" applyProtection="1">
      <alignment horizontal="center" vertical="center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43" fontId="38" fillId="36" borderId="0" xfId="0" applyNumberFormat="1" applyFont="1" applyFill="1" applyAlignment="1" applyProtection="1">
      <alignment vertical="center"/>
    </xf>
    <xf numFmtId="0" fontId="30" fillId="3" borderId="0" xfId="7" applyFont="1" applyBorder="1" applyAlignment="1">
      <alignment horizontal="left" vertical="center" wrapText="1"/>
    </xf>
    <xf numFmtId="0" fontId="34" fillId="3" borderId="0" xfId="7" applyFont="1" applyBorder="1" applyAlignment="1">
      <alignment horizontal="left" vertical="center" wrapText="1"/>
    </xf>
    <xf numFmtId="0" fontId="39" fillId="3" borderId="0" xfId="7" applyFont="1" applyAlignment="1" applyProtection="1">
      <alignment vertical="top" wrapText="1"/>
    </xf>
    <xf numFmtId="0" fontId="34" fillId="3" borderId="0" xfId="7" applyFont="1" applyAlignment="1">
      <alignment horizontal="left" vertical="center" wrapText="1"/>
    </xf>
    <xf numFmtId="0" fontId="26" fillId="37" borderId="8" xfId="6" applyFont="1" applyFill="1" applyBorder="1" applyAlignment="1" applyProtection="1">
      <alignment vertical="top" wrapText="1"/>
    </xf>
    <xf numFmtId="0" fontId="31" fillId="0" borderId="8" xfId="0" applyFont="1" applyBorder="1" applyProtection="1">
      <alignment vertical="top" wrapText="1"/>
    </xf>
    <xf numFmtId="0" fontId="32" fillId="2" borderId="0" xfId="8" applyFont="1" applyFill="1" applyBorder="1" applyAlignment="1" applyProtection="1">
      <alignment horizontal="center" vertical="center"/>
    </xf>
    <xf numFmtId="0" fontId="40" fillId="2" borderId="0" xfId="0" applyNumberFormat="1" applyFont="1" applyFill="1" applyBorder="1" applyAlignment="1" applyProtection="1">
      <alignment horizontal="center" vertical="center"/>
    </xf>
    <xf numFmtId="0" fontId="40" fillId="2" borderId="0" xfId="0" applyNumberFormat="1" applyFont="1" applyFill="1" applyBorder="1" applyAlignment="1">
      <alignment horizontal="center" vertical="center"/>
    </xf>
    <xf numFmtId="44" fontId="40" fillId="2" borderId="0" xfId="0" applyNumberFormat="1" applyFont="1" applyFill="1" applyBorder="1" applyAlignment="1">
      <alignment horizontal="center" vertical="center"/>
    </xf>
    <xf numFmtId="44" fontId="40" fillId="2" borderId="0" xfId="0" applyNumberFormat="1" applyFont="1" applyFill="1" applyBorder="1" applyAlignment="1">
      <alignment horizontal="center" vertical="center" wrapText="1"/>
    </xf>
    <xf numFmtId="43" fontId="40" fillId="36" borderId="0" xfId="0" applyNumberFormat="1" applyFont="1" applyFill="1" applyBorder="1" applyAlignment="1">
      <alignment horizontal="center" vertical="center"/>
    </xf>
    <xf numFmtId="0" fontId="40" fillId="2" borderId="0" xfId="0" applyNumberFormat="1" applyFont="1" applyFill="1" applyAlignment="1">
      <alignment horizontal="center" vertical="center"/>
    </xf>
    <xf numFmtId="43" fontId="40" fillId="0" borderId="0" xfId="0" applyNumberFormat="1" applyFont="1" applyFill="1" applyBorder="1" applyAlignment="1">
      <alignment horizontal="center" vertical="center"/>
    </xf>
    <xf numFmtId="0" fontId="40" fillId="36" borderId="0" xfId="0" applyFont="1" applyFill="1" applyAlignment="1" applyProtection="1">
      <alignment vertical="center"/>
    </xf>
    <xf numFmtId="0" fontId="40" fillId="2" borderId="0" xfId="0" applyNumberFormat="1" applyFont="1" applyFill="1" applyBorder="1" applyAlignment="1" applyProtection="1">
      <alignment horizontal="center" vertical="center" wrapText="1"/>
    </xf>
    <xf numFmtId="0" fontId="27" fillId="36" borderId="0" xfId="0" applyFont="1" applyFill="1" applyAlignment="1" applyProtection="1">
      <alignment vertical="center"/>
    </xf>
    <xf numFmtId="43" fontId="27" fillId="0" borderId="0" xfId="0" applyNumberFormat="1" applyFont="1" applyFill="1" applyBorder="1" applyAlignment="1">
      <alignment horizontal="center" vertical="center" wrapText="1"/>
    </xf>
    <xf numFmtId="4" fontId="27" fillId="36" borderId="0" xfId="0" applyNumberFormat="1" applyFont="1" applyFill="1" applyAlignment="1" applyProtection="1">
      <alignment vertical="center"/>
    </xf>
    <xf numFmtId="49" fontId="27" fillId="2" borderId="0" xfId="0" applyNumberFormat="1" applyFont="1" applyFill="1" applyBorder="1" applyAlignment="1">
      <alignment horizontal="center" vertical="center"/>
    </xf>
    <xf numFmtId="43" fontId="40" fillId="36" borderId="0" xfId="0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49" fontId="27" fillId="2" borderId="0" xfId="0" applyNumberFormat="1" applyFont="1" applyFill="1" applyAlignment="1">
      <alignment horizontal="center" vertical="center"/>
    </xf>
    <xf numFmtId="0" fontId="29" fillId="0" borderId="8" xfId="2" applyFont="1" applyBorder="1" applyAlignment="1" applyProtection="1">
      <alignment horizontal="center" vertical="center"/>
    </xf>
    <xf numFmtId="0" fontId="36" fillId="37" borderId="8" xfId="6" applyFont="1" applyFill="1" applyBorder="1" applyAlignment="1" applyProtection="1">
      <alignment horizontal="center" vertical="center" wrapText="1"/>
    </xf>
    <xf numFmtId="0" fontId="30" fillId="3" borderId="0" xfId="7" applyFont="1" applyBorder="1" applyAlignment="1">
      <alignment horizontal="left" vertical="center" wrapText="1"/>
    </xf>
    <xf numFmtId="0" fontId="30" fillId="3" borderId="0" xfId="7" applyFont="1" applyBorder="1" applyAlignment="1">
      <alignment horizontal="center" vertical="center" wrapText="1"/>
    </xf>
    <xf numFmtId="0" fontId="26" fillId="37" borderId="8" xfId="6" applyFont="1" applyFill="1" applyBorder="1" applyAlignment="1" applyProtection="1">
      <alignment horizontal="center" vertical="center" wrapText="1"/>
    </xf>
    <xf numFmtId="0" fontId="34" fillId="3" borderId="0" xfId="7" applyFont="1" applyBorder="1" applyAlignment="1">
      <alignment horizontal="left" vertical="center" wrapText="1"/>
    </xf>
    <xf numFmtId="0" fontId="34" fillId="3" borderId="0" xfId="7" applyFont="1" applyAlignment="1">
      <alignment horizontal="left" vertical="center" wrapText="1"/>
    </xf>
    <xf numFmtId="0" fontId="34" fillId="3" borderId="0" xfId="7" applyFont="1" applyBorder="1" applyAlignment="1">
      <alignment horizontal="center" vertical="center" wrapText="1"/>
    </xf>
    <xf numFmtId="0" fontId="34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6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4" tint="-0.24994659260841701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F45" headerRowDxfId="41" dataDxfId="40" totalsRowDxfId="39">
  <autoFilter ref="A5:F45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38" totalsRowDxfId="37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36" totalsRowDxfId="35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34" totalsRowDxfId="33" dataCellStyle="Normalno">
      <calculatedColumnFormula array="1">IFERROR(INDEX(#REF!,SMALL(IF(#REF!=rngInvoice,ROW(#REF!)-ROW(#REF!)), ROW(1:1)), MATCH($C$5,#REF!, 0)),"")</calculatedColumnFormula>
    </tableColumn>
    <tableColumn id="3" xr3:uid="{55D21C7C-6279-4D2D-93FD-FD49CFDDB8EA}" name="Vrsta rashoda i izdatka" dataDxfId="32" totalsRowDxfId="31"/>
    <tableColumn id="1" xr3:uid="{A886DF0E-D484-46A1-9BC6-D781F04E6F90}" name="Opis" dataDxfId="30" totalsRowDxfId="29"/>
    <tableColumn id="11" xr3:uid="{00000000-0010-0000-0000-00000B000000}" name="Iznos €" totalsRowFunction="count" dataDxfId="28" totalsRowDxfId="27" dataCellStyle="Normalno">
      <calculatedColumnFormula>IFERROR((A6*B6)-C6,"")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5:F32" headerRowDxfId="14" dataDxfId="13" totalsRowDxfId="12" headerRowCellStyle="Naslov 3">
  <autoFilter ref="A5:F32" xr:uid="{00000000-0009-0000-0100-000004000000}">
    <filterColumn colId="0" hiddenButton="1"/>
    <filterColumn colId="1" hiddenButton="1"/>
    <filterColumn colId="2" hiddenButton="1"/>
    <filterColumn colId="4" hiddenButton="1"/>
  </autoFilter>
  <tableColumns count="6">
    <tableColumn id="7" xr3:uid="{00D45697-5626-43C7-84AF-8050A20D0F05}" name="Naziv primatelja" dataDxfId="11" totalsRowDxfId="10"/>
    <tableColumn id="8" xr3:uid="{B6C868CD-1E19-4517-960D-9FD348E74371}" name="OIB primatelja" dataDxfId="9" totalsRowDxfId="8" dataCellStyle="Normalno"/>
    <tableColumn id="10" xr3:uid="{EE9BC60A-5CAE-46C6-9A20-C3F6621D7241}" name="Sjedište primatelja" dataDxfId="7" totalsRowDxfId="6" dataCellStyle="Normalno"/>
    <tableColumn id="3" xr3:uid="{D88559A1-0BA5-418A-8276-6FEE74736300}" name="Vrsta rashoda i izdatka" dataDxfId="5" totalsRowDxfId="4"/>
    <tableColumn id="11" xr3:uid="{DA277AC2-0239-42EE-B2E7-7D3161E68FF1}" name="Opis" totalsRowFunction="count" dataDxfId="3" totalsRowDxfId="2" dataCellStyle="Normalno"/>
    <tableColumn id="1" xr3:uid="{AAC3E5EA-27B8-4644-96A6-AA53074E914C}" name="Iznos €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@inf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45"/>
  <sheetViews>
    <sheetView showGridLines="0" tabSelected="1" topLeftCell="A40" zoomScaleNormal="100" workbookViewId="0">
      <selection activeCell="F38" sqref="F38"/>
    </sheetView>
  </sheetViews>
  <sheetFormatPr defaultColWidth="9" defaultRowHeight="33.950000000000003" customHeight="1" x14ac:dyDescent="0.25"/>
  <cols>
    <col min="1" max="1" width="46.140625" style="3" customWidth="1"/>
    <col min="2" max="2" width="22.85546875" style="3" customWidth="1"/>
    <col min="3" max="3" width="31.7109375" style="3" customWidth="1"/>
    <col min="4" max="4" width="38.140625" style="3" customWidth="1"/>
    <col min="5" max="5" width="39.85546875" style="3" customWidth="1"/>
    <col min="6" max="6" width="21.42578125" style="3" customWidth="1"/>
    <col min="7" max="9" width="9.42578125" style="1" customWidth="1"/>
    <col min="10" max="16384" width="9" style="1"/>
  </cols>
  <sheetData>
    <row r="1" spans="1:6" ht="41.25" customHeight="1" thickBot="1" x14ac:dyDescent="0.3">
      <c r="A1" s="52" t="s">
        <v>31</v>
      </c>
      <c r="B1" s="52"/>
      <c r="C1" s="52"/>
      <c r="D1" s="52"/>
      <c r="E1" s="52"/>
      <c r="F1" s="52"/>
    </row>
    <row r="2" spans="1:6" ht="33.75" customHeight="1" thickTop="1" x14ac:dyDescent="0.25">
      <c r="A2" s="53" t="s">
        <v>32</v>
      </c>
      <c r="B2" s="53"/>
      <c r="C2" s="28" t="s">
        <v>51</v>
      </c>
      <c r="D2" s="54" t="s">
        <v>23</v>
      </c>
      <c r="E2" s="54"/>
      <c r="F2" s="54"/>
    </row>
    <row r="3" spans="1:6" ht="27.75" customHeight="1" x14ac:dyDescent="0.25">
      <c r="A3" s="53" t="s">
        <v>33</v>
      </c>
      <c r="B3" s="53"/>
      <c r="C3" s="28" t="s">
        <v>52</v>
      </c>
      <c r="D3" s="54" t="s">
        <v>53</v>
      </c>
      <c r="E3" s="54"/>
      <c r="F3" s="54"/>
    </row>
    <row r="4" spans="1:6" ht="57" customHeight="1" thickBot="1" x14ac:dyDescent="0.3">
      <c r="A4" s="51" t="s">
        <v>101</v>
      </c>
      <c r="B4" s="51"/>
      <c r="C4" s="51"/>
      <c r="D4" s="51"/>
      <c r="E4" s="51"/>
      <c r="F4" s="51"/>
    </row>
    <row r="5" spans="1:6" s="2" customFormat="1" ht="33.950000000000003" customHeight="1" thickTop="1" x14ac:dyDescent="0.25">
      <c r="A5" s="34" t="s">
        <v>10</v>
      </c>
      <c r="B5" s="34" t="s">
        <v>11</v>
      </c>
      <c r="C5" s="34" t="s">
        <v>12</v>
      </c>
      <c r="D5" s="34" t="s">
        <v>13</v>
      </c>
      <c r="E5" s="34" t="s">
        <v>54</v>
      </c>
      <c r="F5" s="34" t="s">
        <v>72</v>
      </c>
    </row>
    <row r="6" spans="1:6" s="49" customFormat="1" ht="40.5" customHeight="1" x14ac:dyDescent="0.25">
      <c r="A6" s="5" t="s">
        <v>49</v>
      </c>
      <c r="B6" s="12">
        <v>92963223473</v>
      </c>
      <c r="C6" s="7" t="s">
        <v>0</v>
      </c>
      <c r="D6" s="8" t="s">
        <v>16</v>
      </c>
      <c r="E6" s="8" t="s">
        <v>65</v>
      </c>
      <c r="F6" s="9">
        <v>47.07</v>
      </c>
    </row>
    <row r="7" spans="1:6" s="49" customFormat="1" ht="40.5" customHeight="1" x14ac:dyDescent="0.25">
      <c r="A7" s="14" t="s">
        <v>115</v>
      </c>
      <c r="B7" s="50" t="s">
        <v>144</v>
      </c>
      <c r="C7" s="7" t="s">
        <v>0</v>
      </c>
      <c r="D7" s="8" t="s">
        <v>81</v>
      </c>
      <c r="E7" s="8" t="s">
        <v>116</v>
      </c>
      <c r="F7" s="9">
        <v>100</v>
      </c>
    </row>
    <row r="8" spans="1:6" s="2" customFormat="1" ht="40.5" customHeight="1" x14ac:dyDescent="0.25">
      <c r="A8" s="14" t="s">
        <v>111</v>
      </c>
      <c r="B8" s="11">
        <v>60174672203</v>
      </c>
      <c r="C8" s="7" t="s">
        <v>112</v>
      </c>
      <c r="D8" s="8" t="s">
        <v>73</v>
      </c>
      <c r="E8" s="8" t="s">
        <v>89</v>
      </c>
      <c r="F8" s="9">
        <v>492.45</v>
      </c>
    </row>
    <row r="9" spans="1:6" s="2" customFormat="1" ht="40.5" customHeight="1" x14ac:dyDescent="0.25">
      <c r="A9" s="14" t="s">
        <v>111</v>
      </c>
      <c r="B9" s="11">
        <v>60174672203</v>
      </c>
      <c r="C9" s="7" t="s">
        <v>112</v>
      </c>
      <c r="D9" s="8" t="s">
        <v>73</v>
      </c>
      <c r="E9" s="8" t="s">
        <v>90</v>
      </c>
      <c r="F9" s="9">
        <v>85</v>
      </c>
    </row>
    <row r="10" spans="1:6" s="2" customFormat="1" ht="40.5" customHeight="1" x14ac:dyDescent="0.25">
      <c r="A10" s="14" t="s">
        <v>113</v>
      </c>
      <c r="B10" s="11">
        <v>25295166877</v>
      </c>
      <c r="C10" s="7" t="s">
        <v>114</v>
      </c>
      <c r="D10" s="8" t="s">
        <v>73</v>
      </c>
      <c r="E10" s="8" t="s">
        <v>89</v>
      </c>
      <c r="F10" s="9">
        <v>337.9</v>
      </c>
    </row>
    <row r="11" spans="1:6" s="49" customFormat="1" ht="40.5" customHeight="1" x14ac:dyDescent="0.25">
      <c r="A11" s="14" t="s">
        <v>34</v>
      </c>
      <c r="B11" s="11">
        <v>21720055021</v>
      </c>
      <c r="C11" s="7" t="s">
        <v>24</v>
      </c>
      <c r="D11" s="8" t="s">
        <v>19</v>
      </c>
      <c r="E11" s="8" t="s">
        <v>117</v>
      </c>
      <c r="F11" s="9">
        <v>61.32</v>
      </c>
    </row>
    <row r="12" spans="1:6" s="2" customFormat="1" ht="40.5" customHeight="1" x14ac:dyDescent="0.25">
      <c r="A12" s="14" t="s">
        <v>118</v>
      </c>
      <c r="B12" s="11">
        <v>56149360107</v>
      </c>
      <c r="C12" s="7" t="s">
        <v>24</v>
      </c>
      <c r="D12" s="8" t="s">
        <v>19</v>
      </c>
      <c r="E12" s="8" t="s">
        <v>119</v>
      </c>
      <c r="F12" s="9">
        <v>54.81</v>
      </c>
    </row>
    <row r="13" spans="1:6" s="2" customFormat="1" ht="40.5" customHeight="1" x14ac:dyDescent="0.25">
      <c r="A13" s="14" t="s">
        <v>21</v>
      </c>
      <c r="B13" s="11">
        <v>62226620908</v>
      </c>
      <c r="C13" s="7" t="s">
        <v>0</v>
      </c>
      <c r="D13" s="8" t="s">
        <v>19</v>
      </c>
      <c r="E13" s="8" t="s">
        <v>82</v>
      </c>
      <c r="F13" s="9">
        <v>118.7</v>
      </c>
    </row>
    <row r="14" spans="1:6" s="2" customFormat="1" ht="40.5" customHeight="1" x14ac:dyDescent="0.25">
      <c r="A14" s="14" t="s">
        <v>91</v>
      </c>
      <c r="B14" s="11">
        <v>5743327409</v>
      </c>
      <c r="C14" s="7" t="s">
        <v>24</v>
      </c>
      <c r="D14" s="8" t="s">
        <v>19</v>
      </c>
      <c r="E14" s="8" t="s">
        <v>92</v>
      </c>
      <c r="F14" s="9">
        <v>461.16</v>
      </c>
    </row>
    <row r="15" spans="1:6" s="49" customFormat="1" ht="49.5" customHeight="1" x14ac:dyDescent="0.25">
      <c r="A15" s="5" t="s">
        <v>4</v>
      </c>
      <c r="B15" s="12">
        <v>87311810356</v>
      </c>
      <c r="C15" s="7" t="s">
        <v>1</v>
      </c>
      <c r="D15" s="8" t="s">
        <v>6</v>
      </c>
      <c r="E15" s="8" t="s">
        <v>129</v>
      </c>
      <c r="F15" s="9">
        <v>2.46</v>
      </c>
    </row>
    <row r="16" spans="1:6" s="49" customFormat="1" ht="40.5" customHeight="1" x14ac:dyDescent="0.25">
      <c r="A16" s="5" t="s">
        <v>36</v>
      </c>
      <c r="B16" s="6">
        <v>24341062172</v>
      </c>
      <c r="C16" s="7" t="s">
        <v>37</v>
      </c>
      <c r="D16" s="8" t="s">
        <v>6</v>
      </c>
      <c r="E16" s="8" t="s">
        <v>127</v>
      </c>
      <c r="F16" s="9">
        <v>3389.6</v>
      </c>
    </row>
    <row r="17" spans="1:6" s="49" customFormat="1" ht="40.5" customHeight="1" x14ac:dyDescent="0.25">
      <c r="A17" s="5" t="s">
        <v>5</v>
      </c>
      <c r="B17" s="11">
        <v>81793146560</v>
      </c>
      <c r="C17" s="7" t="s">
        <v>0</v>
      </c>
      <c r="D17" s="8" t="s">
        <v>6</v>
      </c>
      <c r="E17" s="8" t="s">
        <v>128</v>
      </c>
      <c r="F17" s="9">
        <v>97.53</v>
      </c>
    </row>
    <row r="18" spans="1:6" s="49" customFormat="1" ht="40.5" customHeight="1" x14ac:dyDescent="0.25">
      <c r="A18" s="5" t="s">
        <v>38</v>
      </c>
      <c r="B18" s="11">
        <v>83416546499</v>
      </c>
      <c r="C18" s="7" t="s">
        <v>0</v>
      </c>
      <c r="D18" s="7" t="s">
        <v>3</v>
      </c>
      <c r="E18" s="8" t="s">
        <v>130</v>
      </c>
      <c r="F18" s="9">
        <v>173.4</v>
      </c>
    </row>
    <row r="19" spans="1:6" s="49" customFormat="1" ht="40.5" customHeight="1" x14ac:dyDescent="0.25">
      <c r="A19" s="5" t="s">
        <v>39</v>
      </c>
      <c r="B19" s="11">
        <v>17055681355</v>
      </c>
      <c r="C19" s="7" t="s">
        <v>24</v>
      </c>
      <c r="D19" s="7" t="s">
        <v>3</v>
      </c>
      <c r="E19" s="7" t="s">
        <v>131</v>
      </c>
      <c r="F19" s="9">
        <v>92.9</v>
      </c>
    </row>
    <row r="20" spans="1:6" s="49" customFormat="1" ht="40.5" customHeight="1" x14ac:dyDescent="0.25">
      <c r="A20" s="5" t="s">
        <v>40</v>
      </c>
      <c r="B20" s="11">
        <v>41025754642</v>
      </c>
      <c r="C20" s="7" t="s">
        <v>41</v>
      </c>
      <c r="D20" s="7" t="s">
        <v>17</v>
      </c>
      <c r="E20" s="8" t="s">
        <v>66</v>
      </c>
      <c r="F20" s="9">
        <v>286.05</v>
      </c>
    </row>
    <row r="21" spans="1:6" s="49" customFormat="1" ht="40.5" customHeight="1" x14ac:dyDescent="0.25">
      <c r="A21" s="14" t="s">
        <v>94</v>
      </c>
      <c r="B21" s="11">
        <v>20989827878</v>
      </c>
      <c r="C21" s="7" t="s">
        <v>24</v>
      </c>
      <c r="D21" s="7" t="s">
        <v>17</v>
      </c>
      <c r="E21" s="8" t="s">
        <v>132</v>
      </c>
      <c r="F21" s="9">
        <v>1652.4</v>
      </c>
    </row>
    <row r="22" spans="1:6" s="49" customFormat="1" ht="40.5" customHeight="1" x14ac:dyDescent="0.25">
      <c r="A22" s="5" t="s">
        <v>7</v>
      </c>
      <c r="B22" s="12">
        <v>63073332379</v>
      </c>
      <c r="C22" s="7" t="s">
        <v>0</v>
      </c>
      <c r="D22" s="7" t="s">
        <v>8</v>
      </c>
      <c r="E22" s="8" t="s">
        <v>122</v>
      </c>
      <c r="F22" s="9">
        <v>1433.53</v>
      </c>
    </row>
    <row r="23" spans="1:6" s="49" customFormat="1" ht="40.5" customHeight="1" x14ac:dyDescent="0.25">
      <c r="A23" s="5" t="s">
        <v>34</v>
      </c>
      <c r="B23" s="11">
        <v>21720055021</v>
      </c>
      <c r="C23" s="7" t="s">
        <v>24</v>
      </c>
      <c r="D23" s="7" t="s">
        <v>8</v>
      </c>
      <c r="E23" s="8" t="s">
        <v>123</v>
      </c>
      <c r="F23" s="9">
        <v>17.39</v>
      </c>
    </row>
    <row r="24" spans="1:6" s="49" customFormat="1" ht="41.25" customHeight="1" x14ac:dyDescent="0.25">
      <c r="A24" s="5" t="s">
        <v>34</v>
      </c>
      <c r="B24" s="6">
        <v>21720055021</v>
      </c>
      <c r="C24" s="7" t="s">
        <v>24</v>
      </c>
      <c r="D24" s="8" t="s">
        <v>35</v>
      </c>
      <c r="E24" s="8" t="s">
        <v>126</v>
      </c>
      <c r="F24" s="9">
        <v>28.54</v>
      </c>
    </row>
    <row r="25" spans="1:6" s="49" customFormat="1" ht="40.5" customHeight="1" x14ac:dyDescent="0.25">
      <c r="A25" s="5" t="s">
        <v>99</v>
      </c>
      <c r="B25" s="6">
        <v>21663298537</v>
      </c>
      <c r="C25" s="7" t="s">
        <v>24</v>
      </c>
      <c r="D25" s="8" t="s">
        <v>35</v>
      </c>
      <c r="E25" s="8" t="s">
        <v>124</v>
      </c>
      <c r="F25" s="9">
        <v>26.05</v>
      </c>
    </row>
    <row r="26" spans="1:6" s="49" customFormat="1" ht="36.75" customHeight="1" x14ac:dyDescent="0.25">
      <c r="A26" s="14" t="s">
        <v>118</v>
      </c>
      <c r="B26" s="6">
        <v>56149360107</v>
      </c>
      <c r="C26" s="7" t="s">
        <v>24</v>
      </c>
      <c r="D26" s="8" t="s">
        <v>35</v>
      </c>
      <c r="E26" s="8" t="s">
        <v>125</v>
      </c>
      <c r="F26" s="9">
        <v>5.0999999999999996</v>
      </c>
    </row>
    <row r="27" spans="1:6" s="49" customFormat="1" ht="36.75" customHeight="1" x14ac:dyDescent="0.25">
      <c r="A27" s="14" t="s">
        <v>95</v>
      </c>
      <c r="B27" s="6">
        <v>20717593431</v>
      </c>
      <c r="C27" s="7" t="s">
        <v>96</v>
      </c>
      <c r="D27" s="8" t="s">
        <v>97</v>
      </c>
      <c r="E27" s="8" t="s">
        <v>133</v>
      </c>
      <c r="F27" s="9">
        <v>47.11</v>
      </c>
    </row>
    <row r="28" spans="1:6" s="49" customFormat="1" ht="48.75" customHeight="1" x14ac:dyDescent="0.25">
      <c r="A28" s="5" t="s">
        <v>43</v>
      </c>
      <c r="B28" s="6">
        <v>66512466656</v>
      </c>
      <c r="C28" s="7" t="s">
        <v>0</v>
      </c>
      <c r="D28" s="8" t="s">
        <v>44</v>
      </c>
      <c r="E28" s="8" t="s">
        <v>136</v>
      </c>
      <c r="F28" s="9">
        <v>116.14</v>
      </c>
    </row>
    <row r="29" spans="1:6" s="49" customFormat="1" ht="48.75" customHeight="1" x14ac:dyDescent="0.25">
      <c r="A29" s="5" t="s">
        <v>45</v>
      </c>
      <c r="B29" s="6">
        <v>45392055435</v>
      </c>
      <c r="C29" s="7" t="s">
        <v>0</v>
      </c>
      <c r="D29" s="7" t="s">
        <v>18</v>
      </c>
      <c r="E29" s="7" t="s">
        <v>67</v>
      </c>
      <c r="F29" s="9">
        <v>166.5</v>
      </c>
    </row>
    <row r="30" spans="1:6" s="49" customFormat="1" ht="48.75" customHeight="1" x14ac:dyDescent="0.25">
      <c r="A30" s="5" t="s">
        <v>9</v>
      </c>
      <c r="B30" s="6">
        <v>85821130368</v>
      </c>
      <c r="C30" s="7" t="s">
        <v>0</v>
      </c>
      <c r="D30" s="7" t="s">
        <v>18</v>
      </c>
      <c r="E30" s="7" t="s">
        <v>138</v>
      </c>
      <c r="F30" s="9">
        <v>1.66</v>
      </c>
    </row>
    <row r="31" spans="1:6" s="49" customFormat="1" ht="48.75" customHeight="1" x14ac:dyDescent="0.25">
      <c r="A31" s="5" t="s">
        <v>46</v>
      </c>
      <c r="B31" s="6">
        <v>17847110267</v>
      </c>
      <c r="C31" s="7" t="s">
        <v>0</v>
      </c>
      <c r="D31" s="7" t="s">
        <v>18</v>
      </c>
      <c r="E31" s="8" t="s">
        <v>137</v>
      </c>
      <c r="F31" s="9">
        <v>30.53</v>
      </c>
    </row>
    <row r="32" spans="1:6" s="49" customFormat="1" ht="48.75" customHeight="1" x14ac:dyDescent="0.25">
      <c r="A32" s="13" t="s">
        <v>47</v>
      </c>
      <c r="B32" s="6">
        <v>22361751585</v>
      </c>
      <c r="C32" s="7" t="s">
        <v>0</v>
      </c>
      <c r="D32" s="7" t="s">
        <v>18</v>
      </c>
      <c r="E32" s="8" t="s">
        <v>139</v>
      </c>
      <c r="F32" s="9">
        <v>44.45</v>
      </c>
    </row>
    <row r="33" spans="1:6" s="49" customFormat="1" ht="48.75" customHeight="1" x14ac:dyDescent="0.25">
      <c r="A33" s="5" t="s">
        <v>48</v>
      </c>
      <c r="B33" s="6">
        <v>14506572540</v>
      </c>
      <c r="C33" s="7" t="s">
        <v>0</v>
      </c>
      <c r="D33" s="7" t="s">
        <v>18</v>
      </c>
      <c r="E33" s="8" t="s">
        <v>140</v>
      </c>
      <c r="F33" s="9">
        <v>203.75</v>
      </c>
    </row>
    <row r="34" spans="1:6" s="49" customFormat="1" ht="48.75" customHeight="1" x14ac:dyDescent="0.25">
      <c r="A34" s="5" t="s">
        <v>141</v>
      </c>
      <c r="B34" s="6">
        <v>30492122828</v>
      </c>
      <c r="C34" s="7" t="s">
        <v>0</v>
      </c>
      <c r="D34" s="7" t="s">
        <v>18</v>
      </c>
      <c r="E34" s="8" t="s">
        <v>142</v>
      </c>
      <c r="F34" s="9">
        <v>150</v>
      </c>
    </row>
    <row r="35" spans="1:6" s="49" customFormat="1" ht="51.75" customHeight="1" x14ac:dyDescent="0.25">
      <c r="A35" s="14" t="s">
        <v>83</v>
      </c>
      <c r="B35" s="47" t="s">
        <v>84</v>
      </c>
      <c r="C35" s="7" t="s">
        <v>0</v>
      </c>
      <c r="D35" s="7" t="s">
        <v>25</v>
      </c>
      <c r="E35" s="8" t="s">
        <v>68</v>
      </c>
      <c r="F35" s="9">
        <v>467.86</v>
      </c>
    </row>
    <row r="36" spans="1:6" s="49" customFormat="1" ht="77.25" customHeight="1" x14ac:dyDescent="0.25">
      <c r="A36" s="14" t="s">
        <v>30</v>
      </c>
      <c r="B36" s="6">
        <v>70760207495</v>
      </c>
      <c r="C36" s="7" t="s">
        <v>24</v>
      </c>
      <c r="D36" s="8" t="s">
        <v>25</v>
      </c>
      <c r="E36" s="8" t="s">
        <v>121</v>
      </c>
      <c r="F36" s="9">
        <v>2311.73</v>
      </c>
    </row>
    <row r="37" spans="1:6" s="49" customFormat="1" ht="33.950000000000003" customHeight="1" x14ac:dyDescent="0.25">
      <c r="A37" s="5" t="s">
        <v>26</v>
      </c>
      <c r="B37" s="6">
        <v>44138062462</v>
      </c>
      <c r="C37" s="7" t="s">
        <v>27</v>
      </c>
      <c r="D37" s="8" t="s">
        <v>25</v>
      </c>
      <c r="E37" s="8" t="s">
        <v>68</v>
      </c>
      <c r="F37" s="9">
        <v>206.43</v>
      </c>
    </row>
    <row r="38" spans="1:6" s="49" customFormat="1" ht="33.950000000000003" customHeight="1" x14ac:dyDescent="0.25">
      <c r="A38" s="5" t="s">
        <v>26</v>
      </c>
      <c r="B38" s="6">
        <v>44138062462</v>
      </c>
      <c r="C38" s="7" t="s">
        <v>27</v>
      </c>
      <c r="D38" s="8" t="s">
        <v>25</v>
      </c>
      <c r="E38" s="8" t="s">
        <v>120</v>
      </c>
      <c r="F38" s="9">
        <v>189.4</v>
      </c>
    </row>
    <row r="39" spans="1:6" s="49" customFormat="1" ht="33.950000000000003" customHeight="1" x14ac:dyDescent="0.25">
      <c r="A39" s="5" t="s">
        <v>28</v>
      </c>
      <c r="B39" s="6">
        <v>84154988927</v>
      </c>
      <c r="C39" s="7" t="s">
        <v>29</v>
      </c>
      <c r="D39" s="8" t="s">
        <v>25</v>
      </c>
      <c r="E39" s="8" t="s">
        <v>93</v>
      </c>
      <c r="F39" s="9">
        <v>218.02</v>
      </c>
    </row>
    <row r="40" spans="1:6" s="49" customFormat="1" ht="33.950000000000003" customHeight="1" x14ac:dyDescent="0.25">
      <c r="A40" s="14" t="s">
        <v>21</v>
      </c>
      <c r="B40" s="6">
        <v>62226620908</v>
      </c>
      <c r="C40" s="7" t="s">
        <v>0</v>
      </c>
      <c r="D40" s="8" t="s">
        <v>25</v>
      </c>
      <c r="E40" s="8" t="s">
        <v>68</v>
      </c>
      <c r="F40" s="9">
        <v>584.46</v>
      </c>
    </row>
    <row r="41" spans="1:6" s="49" customFormat="1" ht="62.25" customHeight="1" x14ac:dyDescent="0.25">
      <c r="A41" s="5" t="s">
        <v>42</v>
      </c>
      <c r="B41" s="6">
        <v>37194611753</v>
      </c>
      <c r="C41" s="7" t="s">
        <v>0</v>
      </c>
      <c r="D41" s="8" t="s">
        <v>69</v>
      </c>
      <c r="E41" s="8" t="s">
        <v>70</v>
      </c>
      <c r="F41" s="9">
        <v>92.91</v>
      </c>
    </row>
    <row r="42" spans="1:6" s="49" customFormat="1" ht="62.25" customHeight="1" x14ac:dyDescent="0.25">
      <c r="A42" s="14" t="s">
        <v>134</v>
      </c>
      <c r="B42" s="6">
        <v>13348512105</v>
      </c>
      <c r="C42" s="7" t="s">
        <v>24</v>
      </c>
      <c r="D42" s="8" t="s">
        <v>69</v>
      </c>
      <c r="E42" s="8" t="s">
        <v>135</v>
      </c>
      <c r="F42" s="9">
        <v>480</v>
      </c>
    </row>
    <row r="43" spans="1:6" s="49" customFormat="1" ht="62.25" customHeight="1" x14ac:dyDescent="0.25">
      <c r="A43" s="14" t="s">
        <v>143</v>
      </c>
      <c r="B43" s="47" t="s">
        <v>145</v>
      </c>
      <c r="C43" s="7" t="s">
        <v>146</v>
      </c>
      <c r="D43" s="7" t="s">
        <v>98</v>
      </c>
      <c r="E43" s="8" t="s">
        <v>147</v>
      </c>
      <c r="F43" s="9">
        <v>360</v>
      </c>
    </row>
    <row r="44" spans="1:6" s="49" customFormat="1" ht="79.5" customHeight="1" x14ac:dyDescent="0.25">
      <c r="A44" s="5" t="s">
        <v>9</v>
      </c>
      <c r="B44" s="6">
        <v>85821130368</v>
      </c>
      <c r="C44" s="7" t="s">
        <v>0</v>
      </c>
      <c r="D44" s="8" t="s">
        <v>20</v>
      </c>
      <c r="E44" s="8" t="s">
        <v>148</v>
      </c>
      <c r="F44" s="9">
        <v>8.3000000000000007</v>
      </c>
    </row>
    <row r="45" spans="1:6" s="4" customFormat="1" ht="33.950000000000003" customHeight="1" x14ac:dyDescent="0.25">
      <c r="A45" s="15" t="s">
        <v>102</v>
      </c>
      <c r="B45" s="16"/>
      <c r="C45" s="17"/>
      <c r="D45" s="17"/>
      <c r="E45" s="17"/>
      <c r="F45" s="18">
        <f>SUM(F6:F44)</f>
        <v>14642.61</v>
      </c>
    </row>
  </sheetData>
  <sheetProtection selectLockedCells="1"/>
  <mergeCells count="6">
    <mergeCell ref="A4:F4"/>
    <mergeCell ref="A1:F1"/>
    <mergeCell ref="A2:B2"/>
    <mergeCell ref="A3:B3"/>
    <mergeCell ref="D2:F2"/>
    <mergeCell ref="D3:F3"/>
  </mergeCells>
  <phoneticPr fontId="2" type="noConversion"/>
  <conditionalFormatting sqref="A41:C43 A17:A23 C17:E23 A44:E45 A24:E40 A6:A15 C6:E15">
    <cfRule type="expression" dxfId="48" priority="30">
      <formula>MOD(ROW(),2)=0</formula>
    </cfRule>
  </conditionalFormatting>
  <conditionalFormatting sqref="F17:F45 F6:F15">
    <cfRule type="expression" dxfId="47" priority="27">
      <formula>MOD(ROW(),2)=0</formula>
    </cfRule>
    <cfRule type="expression" dxfId="46" priority="28">
      <formula>MOD(ROW(),2)=1</formula>
    </cfRule>
  </conditionalFormatting>
  <conditionalFormatting sqref="D41:E43">
    <cfRule type="expression" dxfId="45" priority="7">
      <formula>MOD(ROW(),2)=0</formula>
    </cfRule>
  </conditionalFormatting>
  <conditionalFormatting sqref="A16:E16">
    <cfRule type="expression" dxfId="44" priority="6">
      <formula>MOD(ROW(),2)=0</formula>
    </cfRule>
  </conditionalFormatting>
  <conditionalFormatting sqref="F16">
    <cfRule type="expression" dxfId="43" priority="4">
      <formula>MOD(ROW(),2)=0</formula>
    </cfRule>
    <cfRule type="expression" dxfId="42" priority="5">
      <formula>MOD(ROW(),2)=1</formula>
    </cfRule>
  </conditionalFormatting>
  <hyperlinks>
    <hyperlink ref="A32" r:id="rId1" xr:uid="{18DE3F91-A5F2-4ADD-AB63-4E060340604E}"/>
  </hyperlinks>
  <printOptions horizontalCentered="1"/>
  <pageMargins left="0.7" right="0.7" top="1" bottom="1" header="0.3" footer="0.3"/>
  <pageSetup paperSize="9" scale="41" fitToHeight="0" orientation="portrait" verticalDpi="300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7"/>
  <sheetViews>
    <sheetView showGridLines="0" topLeftCell="A10" zoomScaleNormal="100" workbookViewId="0">
      <selection activeCell="F32" sqref="F32"/>
    </sheetView>
  </sheetViews>
  <sheetFormatPr defaultColWidth="9" defaultRowHeight="33.950000000000003" customHeight="1" x14ac:dyDescent="0.25"/>
  <cols>
    <col min="1" max="1" width="37.140625" style="3" customWidth="1"/>
    <col min="2" max="2" width="24.7109375" style="3" customWidth="1"/>
    <col min="3" max="3" width="29.28515625" style="3" customWidth="1"/>
    <col min="4" max="4" width="42.140625" style="3" customWidth="1"/>
    <col min="5" max="5" width="41.85546875" style="3" customWidth="1"/>
    <col min="6" max="6" width="26" style="1" customWidth="1"/>
    <col min="7" max="8" width="9" style="1"/>
    <col min="9" max="11" width="9.42578125" style="1" customWidth="1"/>
    <col min="12" max="16384" width="9" style="1"/>
  </cols>
  <sheetData>
    <row r="1" spans="1:6" ht="37.5" customHeight="1" thickBot="1" x14ac:dyDescent="0.3">
      <c r="A1" s="55" t="s">
        <v>31</v>
      </c>
      <c r="B1" s="55"/>
      <c r="C1" s="55"/>
      <c r="D1" s="55"/>
      <c r="E1" s="55"/>
      <c r="F1" s="32"/>
    </row>
    <row r="2" spans="1:6" ht="27" customHeight="1" thickTop="1" x14ac:dyDescent="0.25">
      <c r="A2" s="56" t="s">
        <v>22</v>
      </c>
      <c r="B2" s="56"/>
      <c r="C2" s="29" t="s">
        <v>59</v>
      </c>
      <c r="D2" s="58" t="s">
        <v>23</v>
      </c>
      <c r="E2" s="58"/>
      <c r="F2" s="30"/>
    </row>
    <row r="3" spans="1:6" ht="27" customHeight="1" x14ac:dyDescent="0.25">
      <c r="A3" s="57" t="s">
        <v>33</v>
      </c>
      <c r="B3" s="57"/>
      <c r="C3" s="31" t="s">
        <v>52</v>
      </c>
      <c r="D3" s="59" t="s">
        <v>53</v>
      </c>
      <c r="E3" s="59"/>
      <c r="F3" s="30"/>
    </row>
    <row r="4" spans="1:6" ht="44.1" customHeight="1" thickBot="1" x14ac:dyDescent="0.3">
      <c r="A4" s="51" t="s">
        <v>103</v>
      </c>
      <c r="B4" s="51"/>
      <c r="C4" s="51"/>
      <c r="D4" s="51"/>
      <c r="E4" s="51"/>
      <c r="F4" s="33"/>
    </row>
    <row r="5" spans="1:6" s="2" customFormat="1" ht="33.950000000000003" customHeight="1" thickTop="1" x14ac:dyDescent="0.25">
      <c r="A5" s="20" t="s">
        <v>10</v>
      </c>
      <c r="B5" s="20" t="s">
        <v>11</v>
      </c>
      <c r="C5" s="20" t="s">
        <v>12</v>
      </c>
      <c r="D5" s="20" t="s">
        <v>13</v>
      </c>
      <c r="E5" s="20" t="s">
        <v>54</v>
      </c>
      <c r="F5" s="21" t="s">
        <v>58</v>
      </c>
    </row>
    <row r="6" spans="1:6" s="2" customFormat="1" ht="36" customHeight="1" x14ac:dyDescent="0.25">
      <c r="A6" s="5" t="s">
        <v>56</v>
      </c>
      <c r="B6" s="6"/>
      <c r="C6" s="7"/>
      <c r="D6" s="8" t="s">
        <v>105</v>
      </c>
      <c r="E6" s="8" t="s">
        <v>60</v>
      </c>
      <c r="F6" s="19">
        <v>54544.65</v>
      </c>
    </row>
    <row r="7" spans="1:6" s="2" customFormat="1" ht="40.5" customHeight="1" x14ac:dyDescent="0.25">
      <c r="A7" s="5" t="s">
        <v>56</v>
      </c>
      <c r="B7" s="6" t="str">
        <f t="array" ref="B7">IFERROR(INDEX(#REF!,SMALL(IF(#REF!=rngInvoice,ROW(#REF!)-ROW(#REF!)), ROW(3:3)), MATCH($B$4,#REF!, 0)),"")</f>
        <v/>
      </c>
      <c r="C7" s="7" t="str">
        <f t="array" ref="C7">IFERROR(INDEX(#REF!,SMALL(IF(#REF!=rngInvoice,ROW(#REF!)-ROW(#REF!)), ROW(3:3)), MATCH($C$4,#REF!, 0)),"")</f>
        <v/>
      </c>
      <c r="D7" s="8" t="s">
        <v>14</v>
      </c>
      <c r="E7" s="8" t="s">
        <v>61</v>
      </c>
      <c r="F7" s="19">
        <v>4046.81</v>
      </c>
    </row>
    <row r="8" spans="1:6" s="2" customFormat="1" ht="30.75" customHeight="1" x14ac:dyDescent="0.25">
      <c r="A8" s="5" t="s">
        <v>56</v>
      </c>
      <c r="B8" s="6" t="str">
        <f t="array" ref="B8">IFERROR(INDEX(#REF!,SMALL(IF(#REF!=rngInvoice,ROW(#REF!)-ROW(#REF!)), ROW(3:3)), MATCH($B$4,#REF!, 0)),"")</f>
        <v/>
      </c>
      <c r="C8" s="7" t="str">
        <f t="array" ref="C8">IFERROR(INDEX(#REF!,SMALL(IF(#REF!=rngInvoice,ROW(#REF!)-ROW(#REF!)), ROW(3:3)), MATCH($C$4,#REF!, 0)),"")</f>
        <v/>
      </c>
      <c r="D8" s="8" t="s">
        <v>15</v>
      </c>
      <c r="E8" s="8" t="s">
        <v>71</v>
      </c>
      <c r="F8" s="19">
        <v>2637.39</v>
      </c>
    </row>
    <row r="9" spans="1:6" s="49" customFormat="1" ht="30.75" customHeight="1" x14ac:dyDescent="0.25">
      <c r="A9" s="5" t="s">
        <v>56</v>
      </c>
      <c r="B9" s="6" t="str">
        <f t="array" ref="B9">IFERROR(INDEX(#REF!,SMALL(IF(#REF!=rngInvoice,ROW(#REF!)-ROW(#REF!)), ROW(4:4)), MATCH($B$4,#REF!, 0)),"")</f>
        <v/>
      </c>
      <c r="C9" s="7" t="str">
        <f t="array" ref="C9">IFERROR(INDEX(#REF!,SMALL(IF(#REF!=rngInvoice,ROW(#REF!)-ROW(#REF!)), ROW(4:4)), MATCH($C$4,#REF!, 0)),"")</f>
        <v/>
      </c>
      <c r="D9" s="8" t="s">
        <v>100</v>
      </c>
      <c r="E9" s="8" t="s">
        <v>108</v>
      </c>
      <c r="F9" s="19">
        <v>1216.76</v>
      </c>
    </row>
    <row r="10" spans="1:6" s="49" customFormat="1" ht="30.75" customHeight="1" x14ac:dyDescent="0.25">
      <c r="A10" s="5" t="s">
        <v>56</v>
      </c>
      <c r="B10" s="6" t="str">
        <f t="array" ref="B10">IFERROR(INDEX(#REF!,SMALL(IF(#REF!=rngInvoice,ROW(#REF!)-ROW(#REF!)), ROW(5:5)), MATCH($B$4,#REF!, 0)),"")</f>
        <v/>
      </c>
      <c r="C10" s="7" t="str">
        <f t="array" ref="C10">IFERROR(INDEX(#REF!,SMALL(IF(#REF!=rngInvoice,ROW(#REF!)-ROW(#REF!)), ROW(5:5)), MATCH($C$4,#REF!, 0)),"")</f>
        <v/>
      </c>
      <c r="D10" s="8" t="s">
        <v>100</v>
      </c>
      <c r="E10" s="8" t="s">
        <v>107</v>
      </c>
      <c r="F10" s="19">
        <v>588.75</v>
      </c>
    </row>
    <row r="11" spans="1:6" s="2" customFormat="1" ht="24.75" customHeight="1" x14ac:dyDescent="0.25">
      <c r="A11" s="5" t="s">
        <v>56</v>
      </c>
      <c r="B11" s="6" t="str">
        <f t="array" ref="B11">IFERROR(INDEX(#REF!,SMALL(IF(#REF!=rngInvoice,ROW(#REF!)-ROW(#REF!)), ROW(2:2)), MATCH($B$4,#REF!, 0)),"")</f>
        <v/>
      </c>
      <c r="C11" s="7" t="str">
        <f t="array" ref="C11">IFERROR(INDEX(#REF!,SMALL(IF(#REF!=rngInvoice,ROW(#REF!)-ROW(#REF!)), ROW(2:2)), MATCH($C$4,#REF!, 0)),"")</f>
        <v/>
      </c>
      <c r="D11" s="7" t="s">
        <v>110</v>
      </c>
      <c r="E11" s="7" t="s">
        <v>62</v>
      </c>
      <c r="F11" s="19">
        <v>2956.67</v>
      </c>
    </row>
    <row r="12" spans="1:6" s="2" customFormat="1" ht="33" customHeight="1" x14ac:dyDescent="0.25">
      <c r="A12" s="5" t="s">
        <v>56</v>
      </c>
      <c r="B12" s="6" t="str">
        <f t="array" ref="B12">IFERROR(INDEX(#REF!,SMALL(IF(#REF!=rngInvoice,ROW(#REF!)-ROW(#REF!)), ROW(3:3)), MATCH($B$4,#REF!, 0)),"")</f>
        <v/>
      </c>
      <c r="C12" s="7" t="str">
        <f t="array" ref="C12">IFERROR(INDEX(#REF!,SMALL(IF(#REF!=rngInvoice,ROW(#REF!)-ROW(#REF!)), ROW(3:3)), MATCH($C$4,#REF!, 0)),"")</f>
        <v/>
      </c>
      <c r="D12" s="7" t="s">
        <v>50</v>
      </c>
      <c r="E12" s="8" t="s">
        <v>55</v>
      </c>
      <c r="F12" s="19">
        <v>10303.549999999999</v>
      </c>
    </row>
    <row r="13" spans="1:6" s="2" customFormat="1" ht="39.75" customHeight="1" x14ac:dyDescent="0.25">
      <c r="A13" s="5" t="s">
        <v>56</v>
      </c>
      <c r="B13" s="6" t="str">
        <f t="array" ref="B13">IFERROR(INDEX(#REF!,SMALL(IF(#REF!=rngInvoice,ROW(#REF!)-ROW(#REF!)), ROW(4:4)), MATCH($B$4,#REF!, 0)),"")</f>
        <v/>
      </c>
      <c r="C13" s="7" t="str">
        <f t="array" ref="C13">IFERROR(INDEX(#REF!,SMALL(IF(#REF!=rngInvoice,ROW(#REF!)-ROW(#REF!)), ROW(4:4)), MATCH($C$4,#REF!, 0)),"")</f>
        <v/>
      </c>
      <c r="D13" s="7" t="s">
        <v>73</v>
      </c>
      <c r="E13" s="8" t="s">
        <v>74</v>
      </c>
      <c r="F13" s="19">
        <v>459.75</v>
      </c>
    </row>
    <row r="14" spans="1:6" s="2" customFormat="1" ht="39.75" customHeight="1" x14ac:dyDescent="0.25">
      <c r="A14" s="5" t="s">
        <v>56</v>
      </c>
      <c r="B14" s="6" t="str">
        <f t="array" ref="B14">IFERROR(INDEX(#REF!,SMALL(IF(#REF!=rngInvoice,ROW(#REF!)-ROW(#REF!)), ROW(5:5)), MATCH($B$4,#REF!, 0)),"")</f>
        <v/>
      </c>
      <c r="C14" s="7" t="str">
        <f t="array" ref="C14">IFERROR(INDEX(#REF!,SMALL(IF(#REF!=rngInvoice,ROW(#REF!)-ROW(#REF!)), ROW(5:5)), MATCH($C$4,#REF!, 0)),"")</f>
        <v/>
      </c>
      <c r="D14" s="7" t="s">
        <v>73</v>
      </c>
      <c r="E14" s="8" t="s">
        <v>75</v>
      </c>
      <c r="F14" s="19">
        <v>98.06</v>
      </c>
    </row>
    <row r="15" spans="1:6" s="2" customFormat="1" ht="39.75" customHeight="1" x14ac:dyDescent="0.25">
      <c r="A15" s="5" t="s">
        <v>56</v>
      </c>
      <c r="B15" s="6" t="str">
        <f t="array" ref="B15">IFERROR(INDEX(#REF!,SMALL(IF(#REF!=rngInvoice,ROW(#REF!)-ROW(#REF!)), ROW(6:6)), MATCH($B$4,#REF!, 0)),"")</f>
        <v/>
      </c>
      <c r="C15" s="7" t="str">
        <f t="array" ref="C15">IFERROR(INDEX(#REF!,SMALL(IF(#REF!=rngInvoice,ROW(#REF!)-ROW(#REF!)), ROW(6:6)), MATCH($C$4,#REF!, 0)),"")</f>
        <v/>
      </c>
      <c r="D15" s="8" t="s">
        <v>76</v>
      </c>
      <c r="E15" s="8" t="s">
        <v>77</v>
      </c>
      <c r="F15" s="19">
        <v>17</v>
      </c>
    </row>
    <row r="16" spans="1:6" s="2" customFormat="1" ht="39.75" customHeight="1" x14ac:dyDescent="0.25">
      <c r="A16" s="35"/>
      <c r="B16" s="36"/>
      <c r="C16" s="37"/>
      <c r="D16" s="37"/>
      <c r="E16" s="41"/>
      <c r="F16" s="39"/>
    </row>
    <row r="17" spans="1:6" s="2" customFormat="1" ht="65.25" customHeight="1" x14ac:dyDescent="0.25">
      <c r="A17" s="5" t="s">
        <v>2</v>
      </c>
      <c r="B17" s="10">
        <v>18683136487</v>
      </c>
      <c r="C17" s="7" t="s">
        <v>0</v>
      </c>
      <c r="D17" s="8" t="s">
        <v>109</v>
      </c>
      <c r="E17" s="8" t="s">
        <v>63</v>
      </c>
      <c r="F17" s="19">
        <v>168</v>
      </c>
    </row>
    <row r="18" spans="1:6" s="2" customFormat="1" ht="79.5" customHeight="1" x14ac:dyDescent="0.25">
      <c r="A18" s="35"/>
      <c r="B18" s="40" t="str">
        <f t="array" ref="B18">IFERROR(INDEX(#REF!,SMALL(IF(#REF!=rngInvoice,ROW(#REF!)-ROW(#REF!)), ROW(#REF!)), MATCH($B$4,#REF!, 0)),"")</f>
        <v/>
      </c>
      <c r="C18" s="37" t="str">
        <f t="array" ref="C18">IFERROR(INDEX(#REF!,SMALL(IF(#REF!=rngInvoice,ROW(#REF!)-ROW(#REF!)), ROW(#REF!)), MATCH($C$4,#REF!, 0)),"")</f>
        <v/>
      </c>
      <c r="D18" s="38"/>
      <c r="E18" s="38"/>
      <c r="F18" s="39"/>
    </row>
    <row r="19" spans="1:6" s="2" customFormat="1" ht="33.75" customHeight="1" x14ac:dyDescent="0.25">
      <c r="A19" s="5" t="s">
        <v>57</v>
      </c>
      <c r="B19" s="6"/>
      <c r="C19" s="7"/>
      <c r="D19" s="8" t="s">
        <v>105</v>
      </c>
      <c r="E19" s="9" t="s">
        <v>60</v>
      </c>
      <c r="F19" s="46">
        <v>6710.54</v>
      </c>
    </row>
    <row r="20" spans="1:6" s="2" customFormat="1" ht="33.950000000000003" customHeight="1" x14ac:dyDescent="0.25">
      <c r="A20" s="5" t="s">
        <v>57</v>
      </c>
      <c r="B20" s="6"/>
      <c r="C20" s="7"/>
      <c r="D20" s="8" t="s">
        <v>85</v>
      </c>
      <c r="E20" s="9" t="s">
        <v>62</v>
      </c>
      <c r="F20" s="46">
        <v>408.4</v>
      </c>
    </row>
    <row r="21" spans="1:6" s="2" customFormat="1" ht="33.950000000000003" customHeight="1" x14ac:dyDescent="0.25">
      <c r="A21" s="5" t="s">
        <v>57</v>
      </c>
      <c r="B21" s="6"/>
      <c r="C21" s="7"/>
      <c r="D21" s="8" t="s">
        <v>50</v>
      </c>
      <c r="E21" s="45" t="s">
        <v>55</v>
      </c>
      <c r="F21" s="46">
        <v>986.52</v>
      </c>
    </row>
    <row r="22" spans="1:6" s="2" customFormat="1" ht="33.950000000000003" customHeight="1" x14ac:dyDescent="0.25">
      <c r="A22" s="35"/>
      <c r="B22" s="36"/>
      <c r="C22" s="37"/>
      <c r="D22" s="37"/>
      <c r="E22" s="41"/>
      <c r="F22" s="42"/>
    </row>
    <row r="23" spans="1:6" s="2" customFormat="1" ht="33.950000000000003" customHeight="1" x14ac:dyDescent="0.25">
      <c r="A23" s="14" t="s">
        <v>64</v>
      </c>
      <c r="B23" s="6"/>
      <c r="C23" s="7"/>
      <c r="D23" s="8" t="s">
        <v>105</v>
      </c>
      <c r="E23" s="9" t="s">
        <v>60</v>
      </c>
      <c r="F23" s="44">
        <v>588.96</v>
      </c>
    </row>
    <row r="24" spans="1:6" s="2" customFormat="1" ht="33.950000000000003" customHeight="1" x14ac:dyDescent="0.25">
      <c r="A24" s="14" t="s">
        <v>64</v>
      </c>
      <c r="B24" s="6"/>
      <c r="C24" s="7"/>
      <c r="D24" s="7" t="s">
        <v>50</v>
      </c>
      <c r="E24" s="45" t="s">
        <v>55</v>
      </c>
      <c r="F24" s="44">
        <v>97.18</v>
      </c>
    </row>
    <row r="25" spans="1:6" s="2" customFormat="1" ht="33.950000000000003" customHeight="1" x14ac:dyDescent="0.25">
      <c r="A25" s="43"/>
      <c r="B25" s="36"/>
      <c r="C25" s="37"/>
      <c r="D25" s="37"/>
      <c r="E25" s="41"/>
      <c r="F25" s="42"/>
    </row>
    <row r="26" spans="1:6" s="2" customFormat="1" ht="38.25" customHeight="1" x14ac:dyDescent="0.25">
      <c r="A26" s="14" t="s">
        <v>78</v>
      </c>
      <c r="B26" s="6"/>
      <c r="C26" s="7"/>
      <c r="D26" s="8" t="s">
        <v>106</v>
      </c>
      <c r="E26" s="45" t="s">
        <v>79</v>
      </c>
      <c r="F26" s="44">
        <v>84.74</v>
      </c>
    </row>
    <row r="27" spans="1:6" s="2" customFormat="1" ht="35.25" customHeight="1" x14ac:dyDescent="0.25">
      <c r="A27" s="14" t="s">
        <v>78</v>
      </c>
      <c r="B27" s="6"/>
      <c r="C27" s="7"/>
      <c r="D27" s="8" t="s">
        <v>50</v>
      </c>
      <c r="E27" s="45" t="s">
        <v>80</v>
      </c>
      <c r="F27" s="44">
        <v>13.98</v>
      </c>
    </row>
    <row r="28" spans="1:6" s="2" customFormat="1" ht="35.25" customHeight="1" x14ac:dyDescent="0.25">
      <c r="A28" s="43"/>
      <c r="B28" s="36"/>
      <c r="C28" s="37"/>
      <c r="D28" s="37"/>
      <c r="E28" s="41"/>
      <c r="F28" s="42"/>
    </row>
    <row r="29" spans="1:6" s="2" customFormat="1" ht="33.950000000000003" customHeight="1" x14ac:dyDescent="0.25">
      <c r="A29" s="43"/>
      <c r="B29" s="36"/>
      <c r="C29" s="37"/>
      <c r="D29" s="37"/>
      <c r="E29" s="41"/>
      <c r="F29" s="48"/>
    </row>
    <row r="30" spans="1:6" s="2" customFormat="1" ht="39" customHeight="1" x14ac:dyDescent="0.25">
      <c r="A30" s="14" t="s">
        <v>56</v>
      </c>
      <c r="B30" s="6"/>
      <c r="C30" s="7"/>
      <c r="D30" s="8" t="s">
        <v>86</v>
      </c>
      <c r="E30" s="9" t="s">
        <v>88</v>
      </c>
      <c r="F30" s="44">
        <v>79.64</v>
      </c>
    </row>
    <row r="31" spans="1:6" s="2" customFormat="1" ht="40.5" customHeight="1" x14ac:dyDescent="0.25">
      <c r="A31" s="14" t="s">
        <v>87</v>
      </c>
      <c r="B31" s="6"/>
      <c r="C31" s="7"/>
      <c r="D31" s="8" t="s">
        <v>86</v>
      </c>
      <c r="E31" s="9" t="s">
        <v>88</v>
      </c>
      <c r="F31" s="44">
        <v>119.46</v>
      </c>
    </row>
    <row r="32" spans="1:6" s="2" customFormat="1" ht="33.950000000000003" customHeight="1" x14ac:dyDescent="0.25">
      <c r="A32" s="26" t="s">
        <v>104</v>
      </c>
      <c r="B32" s="22"/>
      <c r="C32" s="23"/>
      <c r="D32" s="24"/>
      <c r="E32" s="25"/>
      <c r="F32" s="27">
        <f>SUM(F6:F31)</f>
        <v>86126.81</v>
      </c>
    </row>
    <row r="33" spans="1:6" s="2" customFormat="1" ht="33.950000000000003" customHeight="1" x14ac:dyDescent="0.25">
      <c r="A33" s="3"/>
      <c r="B33" s="3"/>
      <c r="C33" s="3"/>
      <c r="D33" s="3"/>
      <c r="E33" s="3"/>
      <c r="F33" s="1"/>
    </row>
    <row r="34" spans="1:6" s="2" customFormat="1" ht="33.950000000000003" customHeight="1" x14ac:dyDescent="0.25">
      <c r="A34" s="3"/>
      <c r="B34" s="3"/>
      <c r="C34" s="3"/>
      <c r="D34" s="3"/>
      <c r="E34" s="3"/>
      <c r="F34" s="1"/>
    </row>
    <row r="35" spans="1:6" s="2" customFormat="1" ht="33.950000000000003" customHeight="1" x14ac:dyDescent="0.25">
      <c r="A35" s="3"/>
      <c r="B35" s="3"/>
      <c r="C35" s="3"/>
      <c r="D35" s="3"/>
      <c r="E35" s="3"/>
      <c r="F35" s="1"/>
    </row>
    <row r="36" spans="1:6" s="2" customFormat="1" ht="33.950000000000003" customHeight="1" x14ac:dyDescent="0.25">
      <c r="A36" s="3"/>
      <c r="B36" s="3"/>
      <c r="C36" s="3"/>
      <c r="D36" s="3"/>
      <c r="E36" s="3"/>
      <c r="F36" s="1"/>
    </row>
    <row r="37" spans="1:6" s="2" customFormat="1" ht="33.950000000000003" customHeight="1" x14ac:dyDescent="0.25">
      <c r="A37" s="3"/>
      <c r="B37" s="3"/>
      <c r="C37" s="3"/>
      <c r="D37" s="3"/>
      <c r="E37" s="3"/>
      <c r="F37" s="1"/>
    </row>
    <row r="38" spans="1:6" s="2" customFormat="1" ht="33.950000000000003" customHeight="1" x14ac:dyDescent="0.25">
      <c r="A38" s="3"/>
      <c r="B38" s="3"/>
      <c r="C38" s="3"/>
      <c r="D38" s="3"/>
      <c r="E38" s="3"/>
      <c r="F38" s="1"/>
    </row>
    <row r="39" spans="1:6" s="2" customFormat="1" ht="33.950000000000003" customHeight="1" x14ac:dyDescent="0.25">
      <c r="A39" s="3"/>
      <c r="B39" s="3"/>
      <c r="C39" s="3"/>
      <c r="D39" s="3"/>
      <c r="E39" s="3"/>
      <c r="F39" s="1"/>
    </row>
    <row r="40" spans="1:6" s="2" customFormat="1" ht="33.950000000000003" customHeight="1" x14ac:dyDescent="0.25">
      <c r="A40" s="3"/>
      <c r="B40" s="3"/>
      <c r="C40" s="3"/>
      <c r="D40" s="3"/>
      <c r="E40" s="3"/>
      <c r="F40" s="1"/>
    </row>
    <row r="41" spans="1:6" s="2" customFormat="1" ht="33.950000000000003" customHeight="1" x14ac:dyDescent="0.25">
      <c r="A41" s="3"/>
      <c r="B41" s="3"/>
      <c r="C41" s="3"/>
      <c r="D41" s="3"/>
      <c r="E41" s="3"/>
      <c r="F41" s="1"/>
    </row>
    <row r="42" spans="1:6" s="2" customFormat="1" ht="33.950000000000003" customHeight="1" x14ac:dyDescent="0.25">
      <c r="A42" s="3"/>
      <c r="B42" s="3"/>
      <c r="C42" s="3"/>
      <c r="D42" s="3"/>
      <c r="E42" s="3"/>
      <c r="F42" s="1"/>
    </row>
    <row r="43" spans="1:6" s="2" customFormat="1" ht="33.950000000000003" customHeight="1" x14ac:dyDescent="0.25">
      <c r="A43" s="3"/>
      <c r="B43" s="3"/>
      <c r="C43" s="3"/>
      <c r="D43" s="3"/>
      <c r="E43" s="3"/>
      <c r="F43" s="1"/>
    </row>
    <row r="44" spans="1:6" s="2" customFormat="1" ht="44.25" customHeight="1" x14ac:dyDescent="0.25">
      <c r="A44" s="3"/>
      <c r="B44" s="3"/>
      <c r="C44" s="3"/>
      <c r="D44" s="3"/>
      <c r="E44" s="3"/>
      <c r="F44" s="1"/>
    </row>
    <row r="45" spans="1:6" s="2" customFormat="1" ht="33.950000000000003" customHeight="1" x14ac:dyDescent="0.25">
      <c r="A45" s="3"/>
      <c r="B45" s="3"/>
      <c r="C45" s="3"/>
      <c r="D45" s="3"/>
      <c r="E45" s="3"/>
      <c r="F45" s="1"/>
    </row>
    <row r="46" spans="1:6" s="2" customFormat="1" ht="33.950000000000003" customHeight="1" x14ac:dyDescent="0.25">
      <c r="A46" s="3"/>
      <c r="B46" s="3"/>
      <c r="C46" s="3"/>
      <c r="D46" s="3"/>
      <c r="E46" s="3"/>
      <c r="F46" s="1"/>
    </row>
    <row r="47" spans="1:6" s="2" customFormat="1" ht="33.950000000000003" customHeight="1" x14ac:dyDescent="0.25">
      <c r="A47" s="3"/>
      <c r="B47" s="3"/>
      <c r="C47" s="3"/>
      <c r="D47" s="3"/>
      <c r="E47" s="3"/>
      <c r="F47" s="1"/>
    </row>
  </sheetData>
  <sheetProtection selectLockedCells="1"/>
  <mergeCells count="6">
    <mergeCell ref="A4:E4"/>
    <mergeCell ref="A1:E1"/>
    <mergeCell ref="A2:B2"/>
    <mergeCell ref="A3:B3"/>
    <mergeCell ref="D2:E2"/>
    <mergeCell ref="D3:E3"/>
  </mergeCells>
  <conditionalFormatting sqref="D19:D21 A19:A21 A22:D32 A13:E16">
    <cfRule type="expression" dxfId="26" priority="48">
      <formula>MOD(ROW(),2)=0</formula>
    </cfRule>
  </conditionalFormatting>
  <conditionalFormatting sqref="E19:E32 F12:F18">
    <cfRule type="expression" dxfId="25" priority="46">
      <formula>MOD(ROW(),2)=0</formula>
    </cfRule>
    <cfRule type="expression" dxfId="24" priority="47">
      <formula>MOD(ROW(),2)=1</formula>
    </cfRule>
  </conditionalFormatting>
  <conditionalFormatting sqref="B20:C20">
    <cfRule type="expression" dxfId="23" priority="18">
      <formula>MOD(ROW(),2)=0</formula>
    </cfRule>
  </conditionalFormatting>
  <conditionalFormatting sqref="B19:C19">
    <cfRule type="expression" dxfId="22" priority="17">
      <formula>MOD(ROW(),2)=0</formula>
    </cfRule>
  </conditionalFormatting>
  <conditionalFormatting sqref="B21:C21">
    <cfRule type="expression" dxfId="21" priority="16">
      <formula>MOD(ROW(),2)=0</formula>
    </cfRule>
  </conditionalFormatting>
  <conditionalFormatting sqref="C17:E18 B12:E12 A17:A18 A6:E10 A11:A12">
    <cfRule type="expression" dxfId="20" priority="9">
      <formula>MOD(ROW(),2)=0</formula>
    </cfRule>
  </conditionalFormatting>
  <conditionalFormatting sqref="F6:F10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B11:E11">
    <cfRule type="expression" dxfId="17" priority="6">
      <formula>MOD(ROW(),2)=0</formula>
    </cfRule>
  </conditionalFormatting>
  <conditionalFormatting sqref="F11">
    <cfRule type="expression" dxfId="16" priority="4">
      <formula>MOD(ROW(),2)=0</formula>
    </cfRule>
    <cfRule type="expression" dxfId="15" priority="5">
      <formula>MOD(ROW(),2)=1</formula>
    </cfRule>
  </conditionalFormatting>
  <printOptions horizontalCentered="1"/>
  <pageMargins left="0.7" right="0.7" top="1" bottom="1" header="0.3" footer="0.3"/>
  <pageSetup paperSize="9" scale="66" fitToHeight="0" orientation="landscape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-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Silvija Dubić</cp:lastModifiedBy>
  <cp:lastPrinted>2024-03-11T12:34:48Z</cp:lastPrinted>
  <dcterms:created xsi:type="dcterms:W3CDTF">2016-11-01T03:33:07Z</dcterms:created>
  <dcterms:modified xsi:type="dcterms:W3CDTF">2024-05-20T11:49:05Z</dcterms:modified>
</cp:coreProperties>
</file>